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JQ803\Desktop\Tender package - ITB-SDN-PZU-2026-023 IT equipment\"/>
    </mc:Choice>
  </mc:AlternateContent>
  <xr:revisionPtr revIDLastSave="0" documentId="13_ncr:1_{DC7A36DB-33B9-45E1-BA1C-8ECF426F4A8A}" xr6:coauthVersionLast="47" xr6:coauthVersionMax="47" xr10:uidLastSave="{00000000-0000-0000-0000-000000000000}"/>
  <bookViews>
    <workbookView xWindow="-110" yWindow="-110" windowWidth="19420" windowHeight="11500" activeTab="1" xr2:uid="{00000000-000D-0000-FFFF-FFFF00000000}"/>
  </bookViews>
  <sheets>
    <sheet name="Annex A.1 Bid Form (Technical) " sheetId="1" r:id="rId1"/>
    <sheet name="Annex A.2  Bid Form (Financial)" sheetId="2" r:id="rId2"/>
  </sheets>
  <definedNames>
    <definedName name="_xlnm._FilterDatabase" localSheetId="0" hidden="1">'Annex A.1 Bid Form (Technical) '!$A$3:$K$59</definedName>
    <definedName name="_xlnm.Print_Area" localSheetId="0">'Annex A.1 Bid Form (Technical) '!$A$1:$J$72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G56" i="1"/>
  <c r="G57" i="1"/>
  <c r="G41" i="1"/>
  <c r="G42" i="1"/>
  <c r="G43" i="1"/>
  <c r="G44" i="1"/>
  <c r="G45" i="1"/>
  <c r="G46" i="1"/>
  <c r="G47" i="1"/>
  <c r="G48" i="1"/>
  <c r="G49" i="1"/>
  <c r="G50" i="1"/>
  <c r="G51" i="1"/>
  <c r="G52" i="1"/>
  <c r="G53" i="1"/>
  <c r="G54" i="1"/>
  <c r="G36" i="1"/>
  <c r="G37" i="1"/>
  <c r="G38" i="1"/>
  <c r="G39" i="1"/>
  <c r="G40" i="1"/>
  <c r="G21" i="1"/>
  <c r="G22" i="1"/>
  <c r="G23" i="1"/>
  <c r="G24" i="1"/>
  <c r="G25" i="1"/>
  <c r="G26" i="1"/>
  <c r="G27" i="1"/>
  <c r="G28" i="1"/>
  <c r="G29" i="1"/>
  <c r="G30" i="1"/>
  <c r="G31" i="1"/>
  <c r="G32" i="1"/>
  <c r="G33" i="1"/>
  <c r="G34" i="1"/>
  <c r="G35" i="1"/>
  <c r="G11" i="1"/>
  <c r="G12" i="1"/>
  <c r="G13" i="1"/>
  <c r="G14" i="1"/>
  <c r="G15" i="1"/>
  <c r="G16" i="1"/>
  <c r="G17" i="1"/>
  <c r="G18" i="1"/>
  <c r="G19" i="1"/>
  <c r="G20" i="1"/>
  <c r="G10" i="1"/>
  <c r="G8" i="1"/>
  <c r="G9" i="1"/>
  <c r="G7" i="1"/>
  <c r="G4" i="1"/>
  <c r="G5" i="1"/>
  <c r="G6" i="1"/>
  <c r="A68" i="2" l="1"/>
  <c r="C1" i="2" l="1"/>
  <c r="A5" i="2" l="1"/>
  <c r="A6" i="2"/>
  <c r="A4" i="2"/>
  <c r="I61" i="2"/>
  <c r="I63" i="2" s="1"/>
  <c r="C66" i="2"/>
  <c r="C65" i="2"/>
</calcChain>
</file>

<file path=xl/sharedStrings.xml><?xml version="1.0" encoding="utf-8"?>
<sst xmlns="http://schemas.openxmlformats.org/spreadsheetml/2006/main" count="517" uniqueCount="161">
  <si>
    <t xml:space="preserve">ITB reference number: _ITB-SDN-PZU-2026-023 -Provission of IT Equipment </t>
  </si>
  <si>
    <t xml:space="preserve">Annex A.1 Bid Form (Technical) </t>
  </si>
  <si>
    <t>DRC to complete</t>
  </si>
  <si>
    <t>Bidder to complete</t>
  </si>
  <si>
    <t>#</t>
  </si>
  <si>
    <t>Item/Milestone Required</t>
  </si>
  <si>
    <t>Specification</t>
  </si>
  <si>
    <t>Delivery Site</t>
  </si>
  <si>
    <t>Unit</t>
  </si>
  <si>
    <t xml:space="preserve">Estimated Quantity </t>
  </si>
  <si>
    <t xml:space="preserve">Item/Milestone offered </t>
  </si>
  <si>
    <t>country of Origin</t>
  </si>
  <si>
    <t>Quantity offered</t>
  </si>
  <si>
    <t>Laptops  High Demand Core i7</t>
  </si>
  <si>
    <t>Core i7,13 +,Processor Graphics - Intel Iris® Xe Graphics , 16GB DDR4 -3200 RAM,M.2 2242 SSD 512 GB with extra slot(s), PCIe NVMe®, PCIe 4.0 x4,High Definition (HD) Audio,720p HD Cam with privacy shutter, fixed focus.Integrated Li-Polymer 45Wh battery, supports Rapid Charge (charge up to 80% in 1hr),65W USB-C (3-pin) AC adapter, support PD 3.0, 100-240v, 500-60Hz,Size – 14”,Resolution – 2.2K (2240x1400),Touch – None,• Surface – Anti-glare,Aspect Ratio – 16:9,Keyboard – English, 6-row, spill-resistant, multimedia Fn keys with unified Communications controls,Case material - Aluminum (top), aluminum (bottom) models,Black.Ethernet - Gigabit Ethernet,Realtek Wi-Fi 6 RTL8852BE,Realtek Wi-Fi 6 RTL8852BE.Kensington® Security Slot™, 3 x 7 mm,Touch style fingerprint reader integrated in power button,Base warranty 10:35 AM3/3/3 years.Backpack &amp;mouse</t>
  </si>
  <si>
    <t>PZU &amp; KRT</t>
  </si>
  <si>
    <t>Piece</t>
  </si>
  <si>
    <t xml:space="preserve">Laptops Normal Core i5 </t>
  </si>
  <si>
    <t>Core i5,13 +,Processor Graphics - Intel Iris® Xe Graphics ,8 GB DDR4 -3200 RAM,M.2 2242 SSD 512 GB with extra slot(s), PCIe NVMe®, PCIe 4.0 x4,High Definition (HD) Audio,720p HD Cam with privacy shutter, fixed focus.Integrated Li-Polymer 45Wh battery, supports Rapid Charge (charge up to 80% in 1hr),65W USB-C (3-pin) AC adapter, support PD 3.0, 100-240v, 500-60Hz,Size – 14”,Resolution – 1920x1080,Touch – None,• Surface – Anti-glare,Aspect Ratio – 16:9,Keyboard – English, 6-row, spill-resistant, multimedia Fn keys with unified Communications controls,Case material - Aluminum (top), aluminum (bottom) models,Black.Ethernet - Gigabit Ethernet,Realtek Wi-Fi 6 RTL8852BE,Realtek Wi-Fi 6 RTL8852BE.Kensington® Security Slot™, 3 x 7 mm,Touch style fingerprint reader integrated in power button,Base warranty 10:35 AM3/3/3 years.Backpack &amp;mouse</t>
  </si>
  <si>
    <t xml:space="preserve">laptop Charger </t>
  </si>
  <si>
    <t>65W USB-C (3-pin) AC adapter, support PD 3.0, 100-240v, 500-60Hz</t>
  </si>
  <si>
    <t xml:space="preserve">Computer Mouse </t>
  </si>
  <si>
    <t>Wireless ,2.4GHz wireless technology,32+ ft (10 m),Windows® 7, Windows® 8, Windows 10, Mac OS X 10.8 or laterUSB port,ResolutionUp to 4000 dpi,Sensor technology
Multi surface tracking</t>
  </si>
  <si>
    <t>laptop Backpack</t>
  </si>
  <si>
    <t>Backpack 16-Inch,Balck</t>
  </si>
  <si>
    <t>Printer laser Jet Pro MFP 4103fdw</t>
  </si>
  <si>
    <t>Print - Copy - Scan - Fax,600x600 dpi; up to 4800 x 600 dpi,1200 MHz,512 MB,First page out 6.3 Second .80,000+  Pages Montlhy,HP PCL 6, HP PCL 5c,HP postscript level 3 emulation,PDF, URF, Native Office,PWG RasteBest/Fine Lines 1200x1200 dpi,Copier resize	25-400%,up to 9999 continuous Copies,Scan type Flatbed (Up to 1200 x 1200 dpi);ADF (Up to 300 x 300 dpi).Scan sizeADF: 216 x 356 mm,Flatbed: 216 x 297 mm .Duplex Printing Automatic(two-sided printing),A4, A5, A6, B5 (JIS), Oficio, 16K,Japanese Postcard, Envelope, Custom Size ,Control Panel 2.7"+ intuitive color touchscreen (CGD),Warranty 3 years</t>
  </si>
  <si>
    <t>Printer color HP Color MFP 283</t>
  </si>
  <si>
    <t xml:space="preserve">HP ,Print technology Laser ,Print Speed Up to 40 ppm A4,connectivity 1 Hi-Speed USB 2.0; 1 rear host USB; 1 Front USB port; Gigabit Ethernet10/100/1000BASE-T network;802.3az(EEE); 802.11b/g/n/2.4/5 GHZ Wi-Firadio + BLE,Print resolution Black (best): Fine Lines (1200 x 1200 dpi) ; Technology: HP FastRes 1200, HP ProRes1200, Economode,Standard print languages HP PCL 6, HP PCL 5e, HP postscript level 3 emulation, PDF, URF, Native Office, PWG Raster,Duplex printing Automatic (default),Copier specifications
ID Copy; Number of copies; Resize (including 2-Up); Lighter/Darker; Enhancements; Original Size; Binding Margin; Collation; Tray Selection; Two-Sided; Quality
(Draft/Normal/Best); Save Current Settings; Restore Factory Defaults ; Maximum number of copies: Up to 9999 copies ; Reduce/Enlarge: 25 to 400%,Scan speed ,Normal (A4): Up to 29 ppm/46 ipm (b&amp;w), up to 20 ,ppm/34 ipm (color),Scanner specifications
Scanner type: Flatbed, ADF; Scan technology: Contact Image Sensor (CIS); Scan input modes: Front-panel scan, copy, email, or file buttons; HP Scan software;
and user application via TWAIN or WIA; Twain version: Version 2.3; Duplex ADF scanning: Yes; Optical scan resolution: Up to 1200 x 1200 dpi,Scan to cloud (Google Drive and DropBox) Scan to
email with LDAP email address lookup, Scan to network folder, Scan to USB, Scan to Microsoft
SharePoint®, Scan to computer with software, Fax ,archive to network folder, Fax archive to email, Fax ,to computer, Enable/disable fax, Quick Sets,Processor speed 1200+ MHz ,Memory Standard: 512 MB; Maximum: 512 MB, Warranty 3 Years </t>
  </si>
  <si>
    <t>Scanner</t>
  </si>
  <si>
    <t>Portable scanner,Paper input Face-down loading ,Scanning resolution:600 dpi (main scan)600 dpi (sub scan),Output resolution 75, 100, 150, 200, 240, 300, 400, 600 dpi ,Interface One USB 2.0 Hi-speed port</t>
  </si>
  <si>
    <t>Heavy Duty Printer</t>
  </si>
  <si>
    <t>Print, Scan, Copy, Fax, Smart Operation Panel,Warm-up time -25 seconds,First output speed 6.5 seconds,27ppm,Memory 4 GB—2 GB ,Power source 220 - 240V 50/60Hz,Multiple copying Up to 999 copies,Resolution 600 x 600 dpi,Zoom From 25% to 400% in 1% steps,ARM CortexA53 800 MHz,Recommended paper size A3, A4, A5, A6, B4, B5, B6,1 x 500-sheet paper tray (PB2030) Paper size: A5-B4 , Paper weight: 60-105g/m²,3 years Warranty
2 x 500-sheet paper tray (PB2040) Paper size: A5-B4 , Paper weight: 60-105g/m²
Paper input capacity Standard: 500 sheets
Maximum: 1,600 sheets
Paper output capacity Standard: 250 sheets
Paper weight Tray: 52 - 105g/m²
Bypass: 60 - 216g/m²
Paper types Thin Paper, Plain Paper 1, Plain Paper 2, Recycled, Color Paper, Special Paper, Middle Thick Paper, Printed Paper, Preprinted Paper,
Prepunched Paper, Letterhead, Bond Paper, Cardstock, Thick Paper 1, Thick Paper 2, Label Paper, OHP, Envelope
Printer language Standard: PCL5e/6, PostScript3
Print resolution 600 x 600 dpi
Network interface Standard: Ethernet (1000/100/10BASE), Wireless LAN (IEEE802.11a/b/g/n), USB 2.0-Device (Type-B), USB 2.0-Host
Mobile printing capability Apple AirPrint®, Mopria®
Windows® environments Windows® 7/8.1/10, Windows® Server 2008/2008 R2/2012/2012 R2/2016/2019,Scanning speed Mono: 50ipm Color: 50ipm
Resolution Maximum: 600 dpi
Compression method MH/MR/MMR, JPEG
File formats Single Page TIFF, Multi Page TIFF, Single Page JPEG, Single Page PDF, Multi Page PDF, Single Page High-Compression PDF,
Multi Page High-Compression PDF
Scan modes Email, Folder, Network Twain, USB</t>
  </si>
  <si>
    <t xml:space="preserve">Monitor Screen </t>
  </si>
  <si>
    <t xml:space="preserve">Computer Screen,FHD,27"+ , Response 4ms / 6ms ,Resolution 1280 X 960, 1360 x 768, 1440 x 900
1600 × 900, 1920 × 1200, 2560 × 1600,Port VGA / DPI / HDMI / DP,1 to 3 YEAR </t>
  </si>
  <si>
    <t xml:space="preserve">Smartphones </t>
  </si>
  <si>
    <t>Smart phone A15 ,Release 2024 Androind 14 ,5G,Dual SIM,128+ GB,6-12 RAM,6+inch,FHD
Camera 50+MP,USB Type C,WIFI 6,Batterry 5000 mAh,Protector ,Cover</t>
  </si>
  <si>
    <t xml:space="preserve">Small phone </t>
  </si>
  <si>
    <t xml:space="preserve">Dual Mini SIM,Internal storage +4 MB. RAM +4 MB,CONNECTIVITY. Network 2G. GPS No.Screen resolution QQVGA. Screen size +1.8",POWER. Standby time Up to 22 days,Make Calls | Send Texts | Torch | FM Radio,Headphone Jack,Touchscreen No,Charger .type C Charger </t>
  </si>
  <si>
    <t>Screen protector</t>
  </si>
  <si>
    <t xml:space="preserve">Smartphone screen protector </t>
  </si>
  <si>
    <t xml:space="preserve">Phone Charger </t>
  </si>
  <si>
    <t xml:space="preserve">type C charger </t>
  </si>
  <si>
    <t>Phone Cover</t>
  </si>
  <si>
    <t xml:space="preserve">blastic  cover for smartphone </t>
  </si>
  <si>
    <t>05A</t>
  </si>
  <si>
    <t>Cartridge 05A</t>
  </si>
  <si>
    <t>106A</t>
  </si>
  <si>
    <t xml:space="preserve">Cartridge 106A </t>
  </si>
  <si>
    <t>107A</t>
  </si>
  <si>
    <t>Cartridge 107A</t>
  </si>
  <si>
    <t>151A</t>
  </si>
  <si>
    <t>Cartridge 151A</t>
  </si>
  <si>
    <t>207A</t>
  </si>
  <si>
    <t>Cartridge 207A</t>
  </si>
  <si>
    <t>216A</t>
  </si>
  <si>
    <t>Cartridge 216A</t>
  </si>
  <si>
    <t>59A</t>
  </si>
  <si>
    <t>Cartridge 59A</t>
  </si>
  <si>
    <t>79A</t>
  </si>
  <si>
    <t>Cartridge 79A</t>
  </si>
  <si>
    <t>83A</t>
  </si>
  <si>
    <t>Cartridge 83A</t>
  </si>
  <si>
    <t>85A</t>
  </si>
  <si>
    <t>Cartridge 85A</t>
  </si>
  <si>
    <t>CF259A</t>
  </si>
  <si>
    <t>Cartridge CF259A</t>
  </si>
  <si>
    <t>MP 2014H</t>
  </si>
  <si>
    <t>Cartridge MP 2014H</t>
  </si>
  <si>
    <t>MP 2501</t>
  </si>
  <si>
    <t>Cartridge MP 2501</t>
  </si>
  <si>
    <t>W1106A</t>
  </si>
  <si>
    <t>Cartridge W1106A</t>
  </si>
  <si>
    <t>026A</t>
  </si>
  <si>
    <t>Cartridge 026A</t>
  </si>
  <si>
    <t>MP2501</t>
  </si>
  <si>
    <t>Cartridge MP2501</t>
  </si>
  <si>
    <t xml:space="preserve">Projector </t>
  </si>
  <si>
    <t xml:space="preserve">LCD panel size (diagonal) 1.0" ,Resolution 2,304,000 pixels WUXGA (1920 (W) × 1200 (H) dots) × 3,Focus adjustment ,Zoom adjustment *2 1.0 to 1.6 (Optical Zoom),Projection lens Optional lens supported.Light source Laser diode,Light source output power Up to 48.4 W × 10 (484 W),Brightness Light Source Mode: Normal: 20,000 lmLight Source Mode: Quiet, Extended: 14,000 lm Standard lens: ELPLM15 ,Contrast ratio *4 2,500,000:1 exceeded (Dynamic Contrast Normal/High Speed),Color reproducibility Up to 1,070 million colors,Scanning frequency Analog:Horizontal: 31 to 92 kHz Vertical: 50 to 85 Hz HDMI/HDBaseT: Horizontal: 15 to 135 kHz Vertical: 23.98/24/25/29.97/30/50/59.94/60 Hz DVI-D: Horizontal: 15 to 75 kHz Vertical: 23.98/24/29.97/30/50/59.94/60 Hz ,Power supply :100 - 120VAC 50/60 Hz 8.2 A
200 - 240VAC 50/60 Hz 6.6 A,100-240VAC ±10% 50/60Hz 11.2 – 5.0 A,Warranty 3 years </t>
  </si>
  <si>
    <t>Speaker</t>
  </si>
  <si>
    <t>Connectivity USB 2.0 &amp; Bluetooth® – USB cord ~90cm,Bluetooth® standard Bluetooth® 4.2 – Bluetooth® Low Energy (BTLE),Wireless range Up to 100 ft / 30 m,USB BT audio device/HID dongle. Bluetooth® 4.2 – Bluetooth® Low Energy (BTLE),Speaker +10 Watt,Battery Up to 15 hours</t>
  </si>
  <si>
    <t>Earphone</t>
  </si>
  <si>
    <t>3.5 mm jack ,Stereo Audio Out,Audio in (Mic).</t>
  </si>
  <si>
    <t>HeadSet</t>
  </si>
  <si>
    <t>Bluetooth :A2DP v1.3, AVRCP v1.6, HFP v1.7,2.4 GHz – 2.4835 GHz,Features :Bluetooth,Foldable,Multi-point Connection,Remote control on ear cups,Voice Assistant integration,Built-in Microphone,Hands Free Call,On-ear,Rechargable battery ,Wireless</t>
  </si>
  <si>
    <t>USB Flash</t>
  </si>
  <si>
    <t>Capacities :32GB,SuperSpeed USB +3.0, Black,USB Interface (Type A)</t>
  </si>
  <si>
    <t>Extenal SSD</t>
  </si>
  <si>
    <t>1 TB Portable SSD , USB 3.2 Gen2 USB-Type C .</t>
  </si>
  <si>
    <t>Foam</t>
  </si>
  <si>
    <t>Foam For Laptop &amp;other Device  Cleaning</t>
  </si>
  <si>
    <t xml:space="preserve">USB printer Cable </t>
  </si>
  <si>
    <t xml:space="preserve">USB Printer Cable </t>
  </si>
  <si>
    <t xml:space="preserve">HDMI Cable </t>
  </si>
  <si>
    <t>HDMI Cable 5m</t>
  </si>
  <si>
    <t xml:space="preserve">blower </t>
  </si>
  <si>
    <t>220- 240 V ~50/60 HZ, 3.0M2/min,+650W , 13000r/min strong power</t>
  </si>
  <si>
    <t>Label machin</t>
  </si>
  <si>
    <t>Display: Wide, two-line display ,QWERTY keyboard ,Customization options: 6 font sizes, 7 text styles, 8 boxes + underline, plus 220 symbols and clip art,Labels,Label widths: 6 mm, 9 mm, 12 mm, Memory: Store 9 recurring labels,Power: Rechargeable battery,Connectivity: USB, PC / Mac®, Dimensions: L 201 mm x W 114 mm x H 57 mm</t>
  </si>
  <si>
    <t>tonner for lablein machin</t>
  </si>
  <si>
    <t xml:space="preserve">Label Tonner for labeling Machin </t>
  </si>
  <si>
    <t>WIFI Dongle</t>
  </si>
  <si>
    <t>5G-4G ,support 4G/3G ,Mobile WIFI,+2000mAh Battery +8 hour up ,share up to 10 WIFI device</t>
  </si>
  <si>
    <t>Router with Sim Card</t>
  </si>
  <si>
    <t>Cutting-edge  5G/4G network,up to 32 Wi-Fi devices,+150 Mbps Download ,Plug a SIM card and play .+detachable advanced LTE antennas , plug an Ethernet cable into the LAN/WAN port for flexible access</t>
  </si>
  <si>
    <t xml:space="preserve">Access Point </t>
  </si>
  <si>
    <t>WiFi 6,coverage +115 m² (1,250 ft²),Client 300+,Uplink GbE,Mounting Ceiling, Wall (Mounts Included),PoE,5 GHz,2.4 GHz,Wireless Meshing,Band Steering,802.11r Fast Roaming,WiFi Speed Limiting,Supported Voltage Range 44—57V DC,Ethernet Bluetooth management .</t>
  </si>
  <si>
    <t>WIFI Extender</t>
  </si>
  <si>
    <t>Interface,1 x 10/100Mbps ,100-240V~50/60Hz,Antenna ,Wireless StandardsIEEE 802.11n, IEEE 802.11g, IEEE 802.11b,Frequency2.4~2.4835GHz,Working Modes Extender/Access Point,Enable/Disable Wireless Radio,Access Control,Wi-Fi Coverage,Wireless Security 64/128/152 bit WEP WPA-PSK / WPA2-PSK,System RequirementsMicrosoft® Windows® 98SE, NT, 2000, XP, Vista or Windows 7, 8, 10, Mac® OS, NetWare®, UNIX® or Linux.</t>
  </si>
  <si>
    <t>Router</t>
  </si>
  <si>
    <t>support 802.11n, 802.11ac, and 802.11ax (Wi-Fi 6),2.4 GHz and 5 GHz bands,WEP, WPA, and WPA2, with WPA2,LAN / WAN,Support Load Balance ,Firewall and VPN Support</t>
  </si>
  <si>
    <t>Switch</t>
  </si>
  <si>
    <t>8 ports ,PoE IEEE 802.3af/aup to 30W per port) and PoE (up to 15W per port)10/20 Mbps for Ethernet, 100/200 Mbps for Fast Ethernet, and 1000/2000 Mbps for Gigabit Ethernet. ypically 100-240V AC, 50/60Hz</t>
  </si>
  <si>
    <t xml:space="preserve">Wireless keyboard </t>
  </si>
  <si>
    <t>Wireless Keyboard and Mouse Set 2.4 GHz,+ 10m ,Blck,Battery Type  AAA*2,Mouse Keyboard,Dongle,Battery,qwerty keyboard layout</t>
  </si>
  <si>
    <t>UBS</t>
  </si>
  <si>
    <t>Rechargeable batteries ,Power Device / Power Capacity (VA) 1500  VA,USB, Ethernet - output connectors: 8 - black - TAA ,Power Device / Voltage Required ,AC 110/125 V ,Networking / Remote Management Interface ,Ethernet ,USB</t>
  </si>
  <si>
    <t>Ethernet Cable</t>
  </si>
  <si>
    <t xml:space="preserve">Cat6 ,Gigabit Ethernet, Fast Ethernet and 155Mbps,+305 m </t>
  </si>
  <si>
    <t>RJ45</t>
  </si>
  <si>
    <t>Rj45 connector</t>
  </si>
  <si>
    <t>Powerbank</t>
  </si>
  <si>
    <t xml:space="preserve">+10000 mah,Input portUSB-C/Micro-USB,Output port: USB-A/USB-C, Support Fast Charging </t>
  </si>
  <si>
    <t>Trank</t>
  </si>
  <si>
    <t xml:space="preserve">40*25mm ,plastic </t>
  </si>
  <si>
    <t>Cameras</t>
  </si>
  <si>
    <t xml:space="preserve">  Canon Upcoming Cameras 2026: The Ultimate Canon Rumors Guide to R7 Mark II, R10 Mark II, R8V, G7 X Mark IV, and More</t>
  </si>
  <si>
    <t>Delivery time required (days after contract signature):</t>
  </si>
  <si>
    <t>30 days</t>
  </si>
  <si>
    <t>Delivery time offered (days after PO signature):</t>
  </si>
  <si>
    <t>Delivery Terms required (Add Incoterm if necessary):</t>
  </si>
  <si>
    <t>INCOTERMS 2020, DDP</t>
  </si>
  <si>
    <t>Delivery Terms offered (must include incoterm):</t>
  </si>
  <si>
    <t>Delivery Destination required:</t>
  </si>
  <si>
    <t xml:space="preserve">Port -sudan &amp; Khartoum -DRC -Sudan -office </t>
  </si>
  <si>
    <t>Delivery Destination offered:</t>
  </si>
  <si>
    <t>Minimum bid validity period required:</t>
  </si>
  <si>
    <t>1 Year after closing of ITB</t>
  </si>
  <si>
    <t>Bid validity period offered:</t>
  </si>
  <si>
    <t xml:space="preserve">Additional comments to bidders:
</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</si>
  <si>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</si>
  <si>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</si>
  <si>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</si>
  <si>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</si>
  <si>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</si>
  <si>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</si>
  <si>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</si>
  <si>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</si>
  <si>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</si>
  <si>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</si>
  <si>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</si>
  <si>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Unit Price</t>
  </si>
  <si>
    <t xml:space="preserve">Total Price </t>
  </si>
  <si>
    <t>PZU, KRT</t>
  </si>
  <si>
    <t>Total cost (including packing and delivery loading and unloading)</t>
  </si>
  <si>
    <t>Sub-total</t>
  </si>
  <si>
    <t>Any other costs (please specify)</t>
  </si>
  <si>
    <t>Currency of Tender:</t>
  </si>
  <si>
    <t xml:space="preserve">SDG/USD as per BNMB official rate </t>
  </si>
  <si>
    <t>Currency of Bid:</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</si>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</sst>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2"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sz val="12"/>
      <color theme="1"/>
      <name val="Calibri"/>
      <family val="2"/>
    </font>
    <font>
      <b/>
      <sz val="10"/>
      <color theme="1"/>
      <name val="Calibri"/>
      <family val="2"/>
      <scheme val="minor"/>
    </font>
    <font>
      <b/>
      <sz val="10"/>
      <color rgb="FFFF0000"/>
      <name val="Calibri"/>
      <family val="2"/>
      <scheme val="minor"/>
    </font>
    <font>
      <b/>
      <i/>
      <sz val="10"/>
      <color theme="1"/>
      <name val="Calibri"/>
      <family val="2"/>
    </font>
    <font>
      <b/>
      <sz val="10"/>
      <color theme="1"/>
      <name val="Calibri"/>
      <family val="2"/>
    </font>
    <font>
      <sz val="10"/>
      <color theme="1"/>
      <name val="Calibri"/>
      <family val="2"/>
    </font>
    <font>
      <b/>
      <sz val="10"/>
      <name val="Calibri"/>
      <family val="2"/>
      <scheme val="minor"/>
    </font>
    <font>
      <sz val="8"/>
      <color theme="1"/>
      <name val="Calibri"/>
      <family val="2"/>
      <scheme val="minor"/>
    </font>
    <font>
      <sz val="8"/>
      <color theme="0"/>
      <name val="Calibri"/>
      <family val="2"/>
    </font>
    <font>
      <sz val="10"/>
      <color rgb="FF000000"/>
      <name val="Times New Roman"/>
      <family val="1"/>
    </font>
    <font>
      <sz val="11"/>
      <color theme="1"/>
      <name val="Calibri"/>
      <family val="2"/>
      <charset val="178"/>
      <scheme val="minor"/>
    </font>
    <font>
      <sz val="10"/>
      <color theme="1"/>
      <name val="Aptos Display"/>
      <family val="2"/>
    </font>
    <font>
      <sz val="16"/>
      <color theme="1"/>
      <name val="Calibri"/>
      <family val="2"/>
      <scheme val="minor"/>
    </font>
    <font>
      <b/>
      <sz val="11"/>
      <color theme="1"/>
      <name val="Calibri"/>
      <family val="2"/>
    </font>
    <font>
      <sz val="11"/>
      <color theme="1"/>
      <name val="Aptos Display"/>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right/>
      <top/>
      <bottom style="thin">
        <color auto="1"/>
      </bottom>
      <diagonal/>
    </border>
    <border>
      <left style="medium">
        <color indexed="64"/>
      </left>
      <right/>
      <top/>
      <bottom style="thin">
        <color auto="1"/>
      </bottom>
      <diagonal/>
    </border>
  </borders>
  <cellStyleXfs count="3">
    <xf numFmtId="0" fontId="0" fillId="0" borderId="0"/>
    <xf numFmtId="0" fontId="16" fillId="0" borderId="0"/>
    <xf numFmtId="0" fontId="17" fillId="0" borderId="0"/>
  </cellStyleXfs>
  <cellXfs count="127">
    <xf numFmtId="0" fontId="0" fillId="0" borderId="0" xfId="0"/>
    <xf numFmtId="0" fontId="1" fillId="2" borderId="0" xfId="0" applyFont="1" applyFill="1"/>
    <xf numFmtId="0" fontId="1" fillId="3" borderId="0" xfId="0" applyFont="1" applyFill="1"/>
    <xf numFmtId="0" fontId="2" fillId="0" borderId="3" xfId="0" applyFont="1" applyBorder="1" applyAlignment="1">
      <alignment horizontal="center" vertical="center" wrapText="1"/>
    </xf>
    <xf numFmtId="0" fontId="4" fillId="0" borderId="0" xfId="0" applyFont="1"/>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vertical="center" wrapText="1"/>
    </xf>
    <xf numFmtId="0" fontId="6" fillId="2" borderId="11" xfId="0" applyFont="1" applyFill="1" applyBorder="1" applyAlignment="1">
      <alignment vertical="center" wrapText="1"/>
    </xf>
    <xf numFmtId="0" fontId="7" fillId="0" borderId="16" xfId="0" applyFont="1" applyBorder="1" applyAlignment="1">
      <alignment horizontal="left" vertical="center" wrapText="1"/>
    </xf>
    <xf numFmtId="0" fontId="6" fillId="2" borderId="12" xfId="0" applyFont="1" applyFill="1" applyBorder="1" applyAlignment="1">
      <alignment vertical="center" wrapText="1"/>
    </xf>
    <xf numFmtId="0" fontId="7" fillId="0" borderId="17" xfId="0" applyFont="1" applyBorder="1" applyAlignment="1">
      <alignment vertical="center" wrapText="1"/>
    </xf>
    <xf numFmtId="0" fontId="6" fillId="2" borderId="19" xfId="0" applyFont="1" applyFill="1" applyBorder="1" applyAlignment="1">
      <alignment vertical="center" wrapText="1"/>
    </xf>
    <xf numFmtId="0" fontId="4" fillId="2" borderId="0" xfId="0" applyFont="1" applyFill="1"/>
    <xf numFmtId="0" fontId="4" fillId="3" borderId="0" xfId="0" applyFont="1" applyFill="1"/>
    <xf numFmtId="0" fontId="12" fillId="0" borderId="12" xfId="0" applyFont="1" applyBorder="1" applyAlignment="1">
      <alignment horizontal="right" vertical="center" wrapText="1"/>
    </xf>
    <xf numFmtId="0" fontId="8" fillId="2" borderId="30" xfId="0" applyFont="1" applyFill="1" applyBorder="1" applyAlignment="1">
      <alignment horizontal="right"/>
    </xf>
    <xf numFmtId="0" fontId="8" fillId="2" borderId="12" xfId="0" applyFont="1" applyFill="1" applyBorder="1" applyAlignment="1">
      <alignment horizontal="right" wrapText="1"/>
    </xf>
    <xf numFmtId="0" fontId="8" fillId="2" borderId="31" xfId="0" applyFont="1" applyFill="1" applyBorder="1" applyAlignment="1">
      <alignment horizontal="right"/>
    </xf>
    <xf numFmtId="0" fontId="11" fillId="2" borderId="14" xfId="0" applyFont="1" applyFill="1" applyBorder="1" applyAlignment="1">
      <alignment vertical="center" wrapText="1"/>
    </xf>
    <xf numFmtId="0" fontId="11" fillId="0" borderId="12" xfId="0" applyFont="1" applyBorder="1" applyAlignment="1">
      <alignment horizontal="center" vertical="center" wrapText="1"/>
    </xf>
    <xf numFmtId="0" fontId="7" fillId="2" borderId="13" xfId="0" applyFont="1" applyFill="1" applyBorder="1" applyAlignment="1">
      <alignment vertical="center" wrapText="1"/>
    </xf>
    <xf numFmtId="0" fontId="14" fillId="0" borderId="12" xfId="0" applyFont="1" applyBorder="1" applyAlignment="1">
      <alignment horizontal="left" vertical="center" wrapText="1"/>
    </xf>
    <xf numFmtId="0" fontId="6" fillId="2" borderId="16" xfId="0" applyFont="1" applyFill="1" applyBorder="1" applyAlignment="1">
      <alignment horizontal="center"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2" fontId="4" fillId="2" borderId="32" xfId="0" applyNumberFormat="1" applyFont="1" applyFill="1" applyBorder="1"/>
    <xf numFmtId="2" fontId="4" fillId="2" borderId="17" xfId="0" applyNumberFormat="1" applyFont="1" applyFill="1" applyBorder="1"/>
    <xf numFmtId="2" fontId="4" fillId="2" borderId="33" xfId="0" applyNumberFormat="1" applyFont="1" applyFill="1" applyBorder="1"/>
    <xf numFmtId="0" fontId="11" fillId="0" borderId="11" xfId="0" applyFont="1" applyBorder="1" applyAlignment="1">
      <alignment horizontal="center" vertical="center" wrapText="1"/>
    </xf>
    <xf numFmtId="0" fontId="11" fillId="2" borderId="34" xfId="0" applyFont="1" applyFill="1" applyBorder="1" applyAlignment="1">
      <alignment vertical="center" wrapText="1"/>
    </xf>
    <xf numFmtId="0" fontId="8" fillId="0" borderId="3" xfId="0" applyFont="1" applyBorder="1" applyAlignment="1">
      <alignment horizontal="center" vertical="center" wrapText="1"/>
    </xf>
    <xf numFmtId="164" fontId="4" fillId="0" borderId="0" xfId="0" applyNumberFormat="1" applyFont="1"/>
    <xf numFmtId="3" fontId="1" fillId="0" borderId="12" xfId="0" applyNumberFormat="1" applyFont="1" applyBorder="1" applyAlignment="1">
      <alignment horizontal="center" vertical="center" wrapText="1"/>
    </xf>
    <xf numFmtId="0" fontId="8" fillId="0" borderId="11" xfId="0" applyFont="1" applyBorder="1" applyAlignment="1">
      <alignment horizontal="left" vertical="center" wrapText="1"/>
    </xf>
    <xf numFmtId="2" fontId="12" fillId="0" borderId="12" xfId="0" applyNumberFormat="1" applyFont="1" applyBorder="1" applyAlignment="1">
      <alignment horizontal="right" vertical="center" wrapText="1"/>
    </xf>
    <xf numFmtId="0" fontId="18" fillId="0" borderId="12" xfId="0" applyFont="1" applyBorder="1" applyAlignment="1">
      <alignment wrapText="1"/>
    </xf>
    <xf numFmtId="0" fontId="19" fillId="0" borderId="12" xfId="0" applyFont="1" applyBorder="1"/>
    <xf numFmtId="0" fontId="1" fillId="0" borderId="12" xfId="0" applyFont="1" applyBorder="1" applyAlignment="1">
      <alignment wrapText="1"/>
    </xf>
    <xf numFmtId="0" fontId="1" fillId="0" borderId="12" xfId="0" quotePrefix="1" applyFont="1" applyBorder="1" applyAlignment="1">
      <alignment wrapText="1"/>
    </xf>
    <xf numFmtId="0" fontId="0" fillId="0" borderId="12" xfId="0" applyBorder="1" applyAlignment="1">
      <alignment horizontal="center" vertical="center"/>
    </xf>
    <xf numFmtId="0" fontId="4" fillId="0" borderId="11" xfId="0" applyFont="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1" fillId="0" borderId="12" xfId="0" applyFont="1" applyBorder="1" applyAlignment="1">
      <alignment horizontal="left" vertical="center" wrapText="1"/>
    </xf>
    <xf numFmtId="0" fontId="0" fillId="0" borderId="12" xfId="0" applyBorder="1" applyAlignment="1">
      <alignment wrapText="1"/>
    </xf>
    <xf numFmtId="0" fontId="20" fillId="0" borderId="12" xfId="0" applyFont="1" applyBorder="1" applyAlignment="1">
      <alignment horizontal="center" vertical="center" wrapText="1"/>
    </xf>
    <xf numFmtId="0" fontId="21" fillId="0" borderId="12" xfId="0" applyFont="1" applyBorder="1" applyAlignment="1">
      <alignment wrapText="1"/>
    </xf>
    <xf numFmtId="0" fontId="0" fillId="0" borderId="12" xfId="0" quotePrefix="1" applyBorder="1" applyAlignment="1">
      <alignment wrapText="1"/>
    </xf>
    <xf numFmtId="164" fontId="15" fillId="0" borderId="16" xfId="0" applyNumberFormat="1" applyFont="1" applyBorder="1" applyAlignment="1">
      <alignment horizontal="center" vertical="center" wrapText="1"/>
    </xf>
    <xf numFmtId="164" fontId="15" fillId="0" borderId="15" xfId="0" applyNumberFormat="1" applyFont="1" applyBorder="1" applyAlignment="1">
      <alignment horizontal="center" vertical="center" wrapText="1"/>
    </xf>
    <xf numFmtId="0" fontId="8" fillId="0" borderId="15" xfId="0" applyFont="1" applyBorder="1" applyAlignment="1">
      <alignment horizontal="left" vertical="center" wrapText="1"/>
    </xf>
    <xf numFmtId="0" fontId="4" fillId="0" borderId="15"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15" xfId="0" applyFont="1" applyBorder="1" applyAlignment="1">
      <alignment horizontal="left" vertical="center" wrapText="1"/>
    </xf>
    <xf numFmtId="0" fontId="14" fillId="0" borderId="30" xfId="0" applyFont="1" applyBorder="1" applyAlignment="1">
      <alignment horizontal="left" vertical="center" wrapText="1"/>
    </xf>
    <xf numFmtId="0" fontId="1" fillId="0" borderId="12" xfId="0" applyFont="1" applyBorder="1" applyAlignment="1">
      <alignment horizontal="left"/>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164" fontId="15" fillId="0" borderId="16" xfId="0" applyNumberFormat="1" applyFont="1" applyBorder="1" applyAlignment="1">
      <alignment horizontal="center" vertical="center" wrapText="1"/>
    </xf>
    <xf numFmtId="164" fontId="15" fillId="0" borderId="15" xfId="0" applyNumberFormat="1" applyFont="1" applyBorder="1" applyAlignment="1">
      <alignment horizontal="center"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6"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0" xfId="0" applyFont="1" applyFill="1" applyAlignment="1">
      <alignment horizontal="left" vertical="top" wrapText="1"/>
    </xf>
    <xf numFmtId="0" fontId="6" fillId="3" borderId="27"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2" fillId="0" borderId="21" xfId="0" applyFont="1" applyBorder="1" applyAlignment="1">
      <alignment horizontal="left" vertical="center" wrapText="1"/>
    </xf>
    <xf numFmtId="0" fontId="12" fillId="0" borderId="29" xfId="0" applyFont="1" applyBorder="1" applyAlignment="1">
      <alignment horizontal="left" vertical="center" wrapText="1"/>
    </xf>
    <xf numFmtId="0" fontId="12" fillId="0" borderId="22" xfId="0" applyFont="1" applyBorder="1" applyAlignment="1">
      <alignment horizontal="left" vertical="center" wrapText="1"/>
    </xf>
    <xf numFmtId="0" fontId="12" fillId="0" borderId="12" xfId="0" applyFont="1" applyBorder="1" applyAlignment="1">
      <alignment horizontal="center" vertical="center"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13" fillId="0" borderId="0" xfId="0" applyFont="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2" fillId="0" borderId="12" xfId="0" applyFont="1" applyBorder="1" applyAlignment="1">
      <alignment horizontal="lef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8" fillId="3" borderId="1"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10" fillId="4" borderId="10" xfId="0" applyFont="1" applyFill="1" applyBorder="1" applyAlignment="1">
      <alignment horizontal="center" vertical="center" wrapText="1"/>
    </xf>
  </cellXfs>
  <cellStyles count="3">
    <cellStyle name="Normal" xfId="0" builtinId="0"/>
    <cellStyle name="Normal 2" xfId="2" xr:uid="{9FBFEFBA-7971-4C20-AC4A-F7D06DC76B90}"/>
    <cellStyle name="Normale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xdr:colOff>
      <xdr:row>0</xdr:row>
      <xdr:rowOff>30</xdr:rowOff>
    </xdr:from>
    <xdr:to>
      <xdr:col>1</xdr:col>
      <xdr:colOff>408307</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0</xdr:row>
      <xdr:rowOff>20</xdr:rowOff>
    </xdr:from>
    <xdr:to>
      <xdr:col>1</xdr:col>
      <xdr:colOff>526699</xdr:colOff>
      <xdr:row>0</xdr:row>
      <xdr:rowOff>353758</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L72"/>
  <sheetViews>
    <sheetView topLeftCell="A42" zoomScale="58" zoomScaleNormal="58" zoomScaleSheetLayoutView="80" workbookViewId="0">
      <selection activeCell="C1" sqref="C1:I1"/>
    </sheetView>
  </sheetViews>
  <sheetFormatPr defaultColWidth="8.81640625" defaultRowHeight="14.5" x14ac:dyDescent="0.35"/>
  <cols>
    <col min="1" max="1" width="6.453125" style="4" customWidth="1"/>
    <col min="2" max="2" width="55.1796875" style="4" customWidth="1"/>
    <col min="3" max="3" width="57.1796875" customWidth="1"/>
    <col min="4" max="4" width="13.81640625" style="4" customWidth="1"/>
    <col min="5" max="5" width="10.453125" style="4" customWidth="1"/>
    <col min="6" max="6" width="22.1796875" style="4" customWidth="1"/>
    <col min="7" max="7" width="20.1796875" style="4" customWidth="1"/>
    <col min="8" max="8" width="35.81640625" style="4" customWidth="1"/>
    <col min="9" max="9" width="17" style="4" customWidth="1"/>
    <col min="10" max="10" width="13.81640625" style="4" customWidth="1"/>
    <col min="11" max="16384" width="8.81640625" style="4"/>
  </cols>
  <sheetData>
    <row r="1" spans="1:12" ht="47" thickBot="1" x14ac:dyDescent="0.4">
      <c r="A1" s="1"/>
      <c r="B1" s="2"/>
      <c r="C1" s="82" t="s">
        <v>0</v>
      </c>
      <c r="D1" s="83"/>
      <c r="E1" s="83"/>
      <c r="F1" s="83"/>
      <c r="G1" s="83"/>
      <c r="H1" s="83"/>
      <c r="I1" s="84"/>
      <c r="J1" s="3" t="s">
        <v>1</v>
      </c>
    </row>
    <row r="2" spans="1:12" ht="15.5" x14ac:dyDescent="0.3">
      <c r="A2" s="85" t="s">
        <v>2</v>
      </c>
      <c r="B2" s="86"/>
      <c r="C2" s="86"/>
      <c r="D2" s="87"/>
      <c r="E2" s="87"/>
      <c r="F2" s="88"/>
      <c r="G2" s="58" t="s">
        <v>3</v>
      </c>
      <c r="H2" s="59"/>
      <c r="I2" s="59"/>
      <c r="J2" s="60"/>
    </row>
    <row r="3" spans="1:12" ht="31" x14ac:dyDescent="0.3">
      <c r="A3" s="5" t="s">
        <v>4</v>
      </c>
      <c r="B3" s="6" t="s">
        <v>5</v>
      </c>
      <c r="C3" s="47" t="s">
        <v>6</v>
      </c>
      <c r="D3" s="24" t="s">
        <v>7</v>
      </c>
      <c r="E3" s="24" t="s">
        <v>8</v>
      </c>
      <c r="F3" s="22" t="s">
        <v>9</v>
      </c>
      <c r="G3" s="89" t="s">
        <v>10</v>
      </c>
      <c r="H3" s="90"/>
      <c r="I3" s="6" t="s">
        <v>11</v>
      </c>
      <c r="J3" s="7" t="s">
        <v>12</v>
      </c>
    </row>
    <row r="4" spans="1:12" ht="242.5" customHeight="1" x14ac:dyDescent="0.5">
      <c r="A4" s="30">
        <v>1</v>
      </c>
      <c r="B4" s="38" t="s">
        <v>13</v>
      </c>
      <c r="C4" s="46" t="s">
        <v>14</v>
      </c>
      <c r="D4" s="21" t="s">
        <v>15</v>
      </c>
      <c r="E4" s="34" t="s">
        <v>16</v>
      </c>
      <c r="F4" s="41">
        <v>10</v>
      </c>
      <c r="G4" s="66">
        <f>F4/4.5</f>
        <v>2.2222222222222223</v>
      </c>
      <c r="H4" s="67"/>
      <c r="I4" s="16"/>
      <c r="J4" s="36"/>
      <c r="L4" s="33"/>
    </row>
    <row r="5" spans="1:12" ht="242.5" customHeight="1" x14ac:dyDescent="0.5">
      <c r="A5" s="30">
        <v>2</v>
      </c>
      <c r="B5" s="38" t="s">
        <v>17</v>
      </c>
      <c r="C5" s="46" t="s">
        <v>18</v>
      </c>
      <c r="D5" s="21" t="s">
        <v>15</v>
      </c>
      <c r="E5" s="34" t="s">
        <v>16</v>
      </c>
      <c r="F5" s="41">
        <v>65</v>
      </c>
      <c r="G5" s="66">
        <f>F5/3</f>
        <v>21.666666666666668</v>
      </c>
      <c r="H5" s="67"/>
      <c r="I5" s="16"/>
      <c r="J5" s="36"/>
      <c r="L5" s="33"/>
    </row>
    <row r="6" spans="1:12" ht="71.5" customHeight="1" x14ac:dyDescent="0.5">
      <c r="A6" s="30">
        <v>3</v>
      </c>
      <c r="B6" s="38" t="s">
        <v>19</v>
      </c>
      <c r="C6" s="46" t="s">
        <v>20</v>
      </c>
      <c r="D6" s="21" t="s">
        <v>15</v>
      </c>
      <c r="E6" s="34" t="s">
        <v>16</v>
      </c>
      <c r="F6" s="41">
        <v>30</v>
      </c>
      <c r="G6" s="66">
        <f>F6/9</f>
        <v>3.3333333333333335</v>
      </c>
      <c r="H6" s="67"/>
      <c r="I6" s="16"/>
      <c r="J6" s="36"/>
      <c r="L6" s="33"/>
    </row>
    <row r="7" spans="1:12" ht="71.5" customHeight="1" x14ac:dyDescent="0.5">
      <c r="A7" s="30">
        <v>4</v>
      </c>
      <c r="B7" s="38" t="s">
        <v>21</v>
      </c>
      <c r="C7" s="46" t="s">
        <v>22</v>
      </c>
      <c r="D7" s="21" t="s">
        <v>15</v>
      </c>
      <c r="E7" s="34" t="s">
        <v>16</v>
      </c>
      <c r="F7" s="41">
        <v>100</v>
      </c>
      <c r="G7" s="66">
        <f>F7/9</f>
        <v>11.111111111111111</v>
      </c>
      <c r="H7" s="67"/>
      <c r="I7" s="36"/>
      <c r="K7" s="33"/>
    </row>
    <row r="8" spans="1:12" ht="71.5" customHeight="1" x14ac:dyDescent="0.5">
      <c r="A8" s="30">
        <v>5</v>
      </c>
      <c r="B8" s="38" t="s">
        <v>23</v>
      </c>
      <c r="C8" s="46" t="s">
        <v>24</v>
      </c>
      <c r="D8" s="21" t="s">
        <v>15</v>
      </c>
      <c r="E8" s="34" t="s">
        <v>16</v>
      </c>
      <c r="F8" s="41">
        <v>40</v>
      </c>
      <c r="G8" s="66">
        <f t="shared" ref="G8:G57" si="0">F8/9</f>
        <v>4.4444444444444446</v>
      </c>
      <c r="H8" s="67"/>
      <c r="I8" s="36"/>
      <c r="K8" s="33"/>
    </row>
    <row r="9" spans="1:12" ht="71.5" customHeight="1" x14ac:dyDescent="0.5">
      <c r="A9" s="30">
        <v>6</v>
      </c>
      <c r="B9" s="38" t="s">
        <v>25</v>
      </c>
      <c r="C9" s="46" t="s">
        <v>26</v>
      </c>
      <c r="D9" s="21" t="s">
        <v>15</v>
      </c>
      <c r="E9" s="34" t="s">
        <v>16</v>
      </c>
      <c r="F9" s="41">
        <v>7</v>
      </c>
      <c r="G9" s="66">
        <f t="shared" si="0"/>
        <v>0.77777777777777779</v>
      </c>
      <c r="H9" s="67"/>
      <c r="I9" s="36"/>
      <c r="K9" s="33"/>
    </row>
    <row r="10" spans="1:12" ht="409.5" customHeight="1" x14ac:dyDescent="0.5">
      <c r="A10" s="30">
        <v>7</v>
      </c>
      <c r="B10" s="38" t="s">
        <v>27</v>
      </c>
      <c r="C10" s="48" t="s">
        <v>28</v>
      </c>
      <c r="D10" s="21" t="s">
        <v>15</v>
      </c>
      <c r="E10" s="34" t="s">
        <v>16</v>
      </c>
      <c r="F10" s="41">
        <v>3</v>
      </c>
      <c r="G10" s="66">
        <f t="shared" si="0"/>
        <v>0.33333333333333331</v>
      </c>
      <c r="H10" s="67"/>
      <c r="I10" s="36"/>
      <c r="K10" s="33"/>
    </row>
    <row r="11" spans="1:12" ht="71.5" customHeight="1" x14ac:dyDescent="0.5">
      <c r="A11" s="30">
        <v>8</v>
      </c>
      <c r="B11" s="38" t="s">
        <v>29</v>
      </c>
      <c r="C11" s="46" t="s">
        <v>30</v>
      </c>
      <c r="D11" s="21" t="s">
        <v>15</v>
      </c>
      <c r="E11" s="34" t="s">
        <v>16</v>
      </c>
      <c r="F11" s="41">
        <v>3</v>
      </c>
      <c r="G11" s="66">
        <f t="shared" si="0"/>
        <v>0.33333333333333331</v>
      </c>
      <c r="H11" s="67"/>
      <c r="I11" s="36"/>
      <c r="K11" s="33"/>
    </row>
    <row r="12" spans="1:12" ht="71.5" customHeight="1" x14ac:dyDescent="0.5">
      <c r="A12" s="30">
        <v>9</v>
      </c>
      <c r="B12" s="38" t="s">
        <v>31</v>
      </c>
      <c r="C12" s="46" t="s">
        <v>32</v>
      </c>
      <c r="D12" s="21" t="s">
        <v>15</v>
      </c>
      <c r="E12" s="34" t="s">
        <v>16</v>
      </c>
      <c r="F12" s="41">
        <v>3</v>
      </c>
      <c r="G12" s="66">
        <f t="shared" si="0"/>
        <v>0.33333333333333331</v>
      </c>
      <c r="H12" s="67"/>
      <c r="I12" s="36"/>
      <c r="K12" s="33"/>
    </row>
    <row r="13" spans="1:12" ht="71.5" customHeight="1" x14ac:dyDescent="0.5">
      <c r="A13" s="30">
        <v>10</v>
      </c>
      <c r="B13" s="38" t="s">
        <v>33</v>
      </c>
      <c r="C13" s="46" t="s">
        <v>34</v>
      </c>
      <c r="D13" s="21" t="s">
        <v>15</v>
      </c>
      <c r="E13" s="34" t="s">
        <v>16</v>
      </c>
      <c r="F13" s="41">
        <v>30</v>
      </c>
      <c r="G13" s="66">
        <f t="shared" si="0"/>
        <v>3.3333333333333335</v>
      </c>
      <c r="H13" s="67"/>
      <c r="I13" s="36"/>
      <c r="K13" s="33"/>
    </row>
    <row r="14" spans="1:12" ht="71.5" customHeight="1" x14ac:dyDescent="0.5">
      <c r="A14" s="30">
        <v>11</v>
      </c>
      <c r="B14" s="38" t="s">
        <v>35</v>
      </c>
      <c r="C14" s="46" t="s">
        <v>36</v>
      </c>
      <c r="D14" s="21" t="s">
        <v>15</v>
      </c>
      <c r="E14" s="34" t="s">
        <v>16</v>
      </c>
      <c r="F14" s="41">
        <v>65</v>
      </c>
      <c r="G14" s="66">
        <f t="shared" si="0"/>
        <v>7.2222222222222223</v>
      </c>
      <c r="H14" s="67"/>
      <c r="I14" s="36"/>
      <c r="K14" s="33"/>
    </row>
    <row r="15" spans="1:12" ht="71.5" customHeight="1" x14ac:dyDescent="0.5">
      <c r="A15" s="30">
        <v>12</v>
      </c>
      <c r="B15" s="38" t="s">
        <v>37</v>
      </c>
      <c r="C15" s="46" t="s">
        <v>38</v>
      </c>
      <c r="D15" s="21" t="s">
        <v>15</v>
      </c>
      <c r="E15" s="34" t="s">
        <v>16</v>
      </c>
      <c r="F15" s="41">
        <v>25</v>
      </c>
      <c r="G15" s="66">
        <f t="shared" si="0"/>
        <v>2.7777777777777777</v>
      </c>
      <c r="H15" s="67"/>
      <c r="I15" s="36"/>
      <c r="K15" s="33"/>
    </row>
    <row r="16" spans="1:12" ht="71.5" customHeight="1" x14ac:dyDescent="0.5">
      <c r="A16" s="30">
        <v>13</v>
      </c>
      <c r="B16" s="38" t="s">
        <v>39</v>
      </c>
      <c r="C16" s="46" t="s">
        <v>40</v>
      </c>
      <c r="D16" s="21" t="s">
        <v>15</v>
      </c>
      <c r="E16" s="34" t="s">
        <v>16</v>
      </c>
      <c r="F16" s="41">
        <v>50</v>
      </c>
      <c r="G16" s="66">
        <f t="shared" si="0"/>
        <v>5.5555555555555554</v>
      </c>
      <c r="H16" s="67"/>
      <c r="I16" s="36"/>
      <c r="K16" s="33"/>
    </row>
    <row r="17" spans="1:11" ht="71.5" customHeight="1" x14ac:dyDescent="0.5">
      <c r="A17" s="30">
        <v>14</v>
      </c>
      <c r="B17" s="38" t="s">
        <v>41</v>
      </c>
      <c r="C17" s="46" t="s">
        <v>42</v>
      </c>
      <c r="D17" s="21" t="s">
        <v>15</v>
      </c>
      <c r="E17" s="34" t="s">
        <v>16</v>
      </c>
      <c r="F17" s="41">
        <v>25</v>
      </c>
      <c r="G17" s="66">
        <f t="shared" si="0"/>
        <v>2.7777777777777777</v>
      </c>
      <c r="H17" s="67"/>
      <c r="I17" s="36"/>
      <c r="K17" s="33"/>
    </row>
    <row r="18" spans="1:11" ht="71.5" customHeight="1" x14ac:dyDescent="0.5">
      <c r="A18" s="30">
        <v>15</v>
      </c>
      <c r="B18" s="38" t="s">
        <v>43</v>
      </c>
      <c r="C18" s="46" t="s">
        <v>44</v>
      </c>
      <c r="D18" s="21" t="s">
        <v>15</v>
      </c>
      <c r="E18" s="34" t="s">
        <v>16</v>
      </c>
      <c r="F18" s="41">
        <v>35</v>
      </c>
      <c r="G18" s="66">
        <f t="shared" si="0"/>
        <v>3.8888888888888888</v>
      </c>
      <c r="H18" s="67"/>
      <c r="I18" s="36"/>
      <c r="K18" s="33"/>
    </row>
    <row r="19" spans="1:11" ht="71.5" customHeight="1" x14ac:dyDescent="0.5">
      <c r="A19" s="30">
        <v>16</v>
      </c>
      <c r="B19" s="38" t="s">
        <v>45</v>
      </c>
      <c r="C19" s="46" t="s">
        <v>46</v>
      </c>
      <c r="D19" s="21" t="s">
        <v>15</v>
      </c>
      <c r="E19" s="34" t="s">
        <v>16</v>
      </c>
      <c r="F19" s="41">
        <v>24</v>
      </c>
      <c r="G19" s="66">
        <f t="shared" si="0"/>
        <v>2.6666666666666665</v>
      </c>
      <c r="H19" s="67"/>
      <c r="I19" s="36"/>
      <c r="K19" s="33"/>
    </row>
    <row r="20" spans="1:11" ht="71.5" customHeight="1" x14ac:dyDescent="0.5">
      <c r="A20" s="30">
        <v>17</v>
      </c>
      <c r="B20" s="38" t="s">
        <v>47</v>
      </c>
      <c r="C20" s="46" t="s">
        <v>48</v>
      </c>
      <c r="D20" s="21" t="s">
        <v>15</v>
      </c>
      <c r="E20" s="34" t="s">
        <v>16</v>
      </c>
      <c r="F20" s="41">
        <v>12</v>
      </c>
      <c r="G20" s="66">
        <f t="shared" si="0"/>
        <v>1.3333333333333333</v>
      </c>
      <c r="H20" s="67"/>
      <c r="I20" s="36"/>
      <c r="K20" s="33"/>
    </row>
    <row r="21" spans="1:11" ht="71.5" customHeight="1" x14ac:dyDescent="0.5">
      <c r="A21" s="30">
        <v>18</v>
      </c>
      <c r="B21" s="38" t="s">
        <v>49</v>
      </c>
      <c r="C21" s="46" t="s">
        <v>50</v>
      </c>
      <c r="D21" s="21" t="s">
        <v>15</v>
      </c>
      <c r="E21" s="34" t="s">
        <v>16</v>
      </c>
      <c r="F21" s="41">
        <v>12</v>
      </c>
      <c r="G21" s="66">
        <f t="shared" si="0"/>
        <v>1.3333333333333333</v>
      </c>
      <c r="H21" s="67"/>
      <c r="I21" s="36"/>
      <c r="K21" s="33"/>
    </row>
    <row r="22" spans="1:11" ht="71.5" customHeight="1" x14ac:dyDescent="0.5">
      <c r="A22" s="30">
        <v>19</v>
      </c>
      <c r="B22" s="38" t="s">
        <v>51</v>
      </c>
      <c r="C22" s="46" t="s">
        <v>52</v>
      </c>
      <c r="D22" s="21" t="s">
        <v>15</v>
      </c>
      <c r="E22" s="34" t="s">
        <v>16</v>
      </c>
      <c r="F22" s="41">
        <v>28</v>
      </c>
      <c r="G22" s="66">
        <f t="shared" si="0"/>
        <v>3.1111111111111112</v>
      </c>
      <c r="H22" s="67"/>
      <c r="I22" s="36"/>
      <c r="K22" s="33"/>
    </row>
    <row r="23" spans="1:11" ht="71.5" customHeight="1" x14ac:dyDescent="0.5">
      <c r="A23" s="30">
        <v>20</v>
      </c>
      <c r="B23" s="38" t="s">
        <v>53</v>
      </c>
      <c r="C23" s="46" t="s">
        <v>54</v>
      </c>
      <c r="D23" s="21" t="s">
        <v>15</v>
      </c>
      <c r="E23" s="34" t="s">
        <v>16</v>
      </c>
      <c r="F23" s="41">
        <v>8</v>
      </c>
      <c r="G23" s="66">
        <f t="shared" si="0"/>
        <v>0.88888888888888884</v>
      </c>
      <c r="H23" s="67"/>
      <c r="I23" s="36"/>
      <c r="K23" s="33"/>
    </row>
    <row r="24" spans="1:11" ht="71.5" customHeight="1" x14ac:dyDescent="0.5">
      <c r="A24" s="30">
        <v>21</v>
      </c>
      <c r="B24" s="38" t="s">
        <v>55</v>
      </c>
      <c r="C24" s="46" t="s">
        <v>56</v>
      </c>
      <c r="D24" s="21" t="s">
        <v>15</v>
      </c>
      <c r="E24" s="34" t="s">
        <v>16</v>
      </c>
      <c r="F24" s="41">
        <v>13</v>
      </c>
      <c r="G24" s="66">
        <f t="shared" si="0"/>
        <v>1.4444444444444444</v>
      </c>
      <c r="H24" s="67"/>
      <c r="I24" s="36"/>
      <c r="K24" s="33"/>
    </row>
    <row r="25" spans="1:11" ht="71.5" customHeight="1" x14ac:dyDescent="0.5">
      <c r="A25" s="30">
        <v>22</v>
      </c>
      <c r="B25" s="38" t="s">
        <v>57</v>
      </c>
      <c r="C25" s="46" t="s">
        <v>58</v>
      </c>
      <c r="D25" s="21" t="s">
        <v>15</v>
      </c>
      <c r="E25" s="34" t="s">
        <v>16</v>
      </c>
      <c r="F25" s="41">
        <v>20</v>
      </c>
      <c r="G25" s="66">
        <f t="shared" si="0"/>
        <v>2.2222222222222223</v>
      </c>
      <c r="H25" s="67"/>
      <c r="I25" s="36"/>
      <c r="K25" s="33"/>
    </row>
    <row r="26" spans="1:11" ht="71.5" customHeight="1" x14ac:dyDescent="0.5">
      <c r="A26" s="30">
        <v>23</v>
      </c>
      <c r="B26" s="38" t="s">
        <v>59</v>
      </c>
      <c r="C26" s="46" t="s">
        <v>60</v>
      </c>
      <c r="D26" s="21" t="s">
        <v>15</v>
      </c>
      <c r="E26" s="34" t="s">
        <v>16</v>
      </c>
      <c r="F26" s="41">
        <v>8</v>
      </c>
      <c r="G26" s="66">
        <f t="shared" si="0"/>
        <v>0.88888888888888884</v>
      </c>
      <c r="H26" s="67"/>
      <c r="I26" s="36"/>
      <c r="K26" s="33"/>
    </row>
    <row r="27" spans="1:11" ht="71.5" customHeight="1" x14ac:dyDescent="0.5">
      <c r="A27" s="30">
        <v>24</v>
      </c>
      <c r="B27" s="38" t="s">
        <v>61</v>
      </c>
      <c r="C27" s="46" t="s">
        <v>62</v>
      </c>
      <c r="D27" s="21" t="s">
        <v>15</v>
      </c>
      <c r="E27" s="34" t="s">
        <v>16</v>
      </c>
      <c r="F27" s="41">
        <v>40</v>
      </c>
      <c r="G27" s="66">
        <f t="shared" si="0"/>
        <v>4.4444444444444446</v>
      </c>
      <c r="H27" s="67"/>
      <c r="I27" s="36"/>
      <c r="K27" s="33"/>
    </row>
    <row r="28" spans="1:11" ht="71.5" customHeight="1" x14ac:dyDescent="0.5">
      <c r="A28" s="30">
        <v>25</v>
      </c>
      <c r="B28" s="38" t="s">
        <v>63</v>
      </c>
      <c r="C28" s="46" t="s">
        <v>64</v>
      </c>
      <c r="D28" s="21" t="s">
        <v>15</v>
      </c>
      <c r="E28" s="34" t="s">
        <v>16</v>
      </c>
      <c r="F28" s="41">
        <v>18</v>
      </c>
      <c r="G28" s="66">
        <f t="shared" si="0"/>
        <v>2</v>
      </c>
      <c r="H28" s="67"/>
      <c r="I28" s="36"/>
      <c r="K28" s="33"/>
    </row>
    <row r="29" spans="1:11" ht="71.5" customHeight="1" x14ac:dyDescent="0.5">
      <c r="A29" s="30">
        <v>26</v>
      </c>
      <c r="B29" s="38" t="s">
        <v>65</v>
      </c>
      <c r="C29" s="46" t="s">
        <v>66</v>
      </c>
      <c r="D29" s="21" t="s">
        <v>15</v>
      </c>
      <c r="E29" s="34" t="s">
        <v>16</v>
      </c>
      <c r="F29" s="41">
        <v>8</v>
      </c>
      <c r="G29" s="66">
        <f t="shared" si="0"/>
        <v>0.88888888888888884</v>
      </c>
      <c r="H29" s="67"/>
      <c r="I29" s="36"/>
      <c r="K29" s="33"/>
    </row>
    <row r="30" spans="1:11" ht="71.5" customHeight="1" x14ac:dyDescent="0.5">
      <c r="A30" s="30">
        <v>27</v>
      </c>
      <c r="B30" s="38" t="s">
        <v>67</v>
      </c>
      <c r="C30" s="46" t="s">
        <v>68</v>
      </c>
      <c r="D30" s="21" t="s">
        <v>15</v>
      </c>
      <c r="E30" s="34" t="s">
        <v>16</v>
      </c>
      <c r="F30" s="41">
        <v>10</v>
      </c>
      <c r="G30" s="66">
        <f t="shared" si="0"/>
        <v>1.1111111111111112</v>
      </c>
      <c r="H30" s="67"/>
      <c r="I30" s="36"/>
      <c r="K30" s="33"/>
    </row>
    <row r="31" spans="1:11" ht="71.5" customHeight="1" x14ac:dyDescent="0.5">
      <c r="A31" s="30">
        <v>28</v>
      </c>
      <c r="B31" s="38" t="s">
        <v>69</v>
      </c>
      <c r="C31" s="46" t="s">
        <v>70</v>
      </c>
      <c r="D31" s="21" t="s">
        <v>15</v>
      </c>
      <c r="E31" s="34" t="s">
        <v>16</v>
      </c>
      <c r="F31" s="41">
        <v>4</v>
      </c>
      <c r="G31" s="66">
        <f t="shared" si="0"/>
        <v>0.44444444444444442</v>
      </c>
      <c r="H31" s="67"/>
      <c r="I31" s="36"/>
      <c r="K31" s="33"/>
    </row>
    <row r="32" spans="1:11" ht="71.5" customHeight="1" x14ac:dyDescent="0.5">
      <c r="A32" s="30">
        <v>29</v>
      </c>
      <c r="B32" s="38" t="s">
        <v>71</v>
      </c>
      <c r="C32" s="46" t="s">
        <v>72</v>
      </c>
      <c r="D32" s="21" t="s">
        <v>15</v>
      </c>
      <c r="E32" s="34" t="s">
        <v>16</v>
      </c>
      <c r="F32" s="41">
        <v>18</v>
      </c>
      <c r="G32" s="66">
        <f t="shared" si="0"/>
        <v>2</v>
      </c>
      <c r="H32" s="67"/>
      <c r="I32" s="36"/>
      <c r="K32" s="33"/>
    </row>
    <row r="33" spans="1:11" ht="71.5" customHeight="1" x14ac:dyDescent="0.5">
      <c r="A33" s="30">
        <v>30</v>
      </c>
      <c r="B33" s="38" t="s">
        <v>73</v>
      </c>
      <c r="C33" s="46" t="s">
        <v>74</v>
      </c>
      <c r="D33" s="21" t="s">
        <v>15</v>
      </c>
      <c r="E33" s="34" t="s">
        <v>16</v>
      </c>
      <c r="F33" s="41">
        <v>12</v>
      </c>
      <c r="G33" s="66">
        <f t="shared" si="0"/>
        <v>1.3333333333333333</v>
      </c>
      <c r="H33" s="67"/>
      <c r="I33" s="36"/>
      <c r="K33" s="33"/>
    </row>
    <row r="34" spans="1:11" ht="71.5" customHeight="1" x14ac:dyDescent="0.5">
      <c r="A34" s="30">
        <v>31</v>
      </c>
      <c r="B34" s="38" t="s">
        <v>75</v>
      </c>
      <c r="C34" s="46" t="s">
        <v>76</v>
      </c>
      <c r="D34" s="21" t="s">
        <v>15</v>
      </c>
      <c r="E34" s="34" t="s">
        <v>16</v>
      </c>
      <c r="F34" s="41">
        <v>6</v>
      </c>
      <c r="G34" s="66">
        <f t="shared" si="0"/>
        <v>0.66666666666666663</v>
      </c>
      <c r="H34" s="67"/>
      <c r="I34" s="36"/>
      <c r="K34" s="33"/>
    </row>
    <row r="35" spans="1:11" ht="71.5" customHeight="1" x14ac:dyDescent="0.5">
      <c r="A35" s="30">
        <v>32</v>
      </c>
      <c r="B35" s="38" t="s">
        <v>77</v>
      </c>
      <c r="C35" s="46" t="s">
        <v>78</v>
      </c>
      <c r="D35" s="21" t="s">
        <v>15</v>
      </c>
      <c r="E35" s="34" t="s">
        <v>16</v>
      </c>
      <c r="F35" s="41">
        <v>5</v>
      </c>
      <c r="G35" s="66">
        <f t="shared" si="0"/>
        <v>0.55555555555555558</v>
      </c>
      <c r="H35" s="67"/>
      <c r="I35" s="36"/>
      <c r="K35" s="33"/>
    </row>
    <row r="36" spans="1:11" ht="71.5" customHeight="1" x14ac:dyDescent="0.5">
      <c r="A36" s="30">
        <v>33</v>
      </c>
      <c r="B36" s="38" t="s">
        <v>79</v>
      </c>
      <c r="C36" s="46" t="s">
        <v>80</v>
      </c>
      <c r="D36" s="21" t="s">
        <v>15</v>
      </c>
      <c r="E36" s="34" t="s">
        <v>16</v>
      </c>
      <c r="F36" s="41">
        <v>6</v>
      </c>
      <c r="G36" s="66">
        <f t="shared" si="0"/>
        <v>0.66666666666666663</v>
      </c>
      <c r="H36" s="67"/>
      <c r="I36" s="36"/>
      <c r="K36" s="33"/>
    </row>
    <row r="37" spans="1:11" ht="71.5" customHeight="1" x14ac:dyDescent="0.5">
      <c r="A37" s="30">
        <v>34</v>
      </c>
      <c r="B37" s="38" t="s">
        <v>81</v>
      </c>
      <c r="C37" s="46" t="s">
        <v>82</v>
      </c>
      <c r="D37" s="21" t="s">
        <v>15</v>
      </c>
      <c r="E37" s="34" t="s">
        <v>16</v>
      </c>
      <c r="F37" s="41">
        <v>70</v>
      </c>
      <c r="G37" s="66">
        <f t="shared" si="0"/>
        <v>7.7777777777777777</v>
      </c>
      <c r="H37" s="67"/>
      <c r="I37" s="36"/>
      <c r="K37" s="33"/>
    </row>
    <row r="38" spans="1:11" ht="71.5" customHeight="1" x14ac:dyDescent="0.5">
      <c r="A38" s="30">
        <v>35</v>
      </c>
      <c r="B38" s="38" t="s">
        <v>83</v>
      </c>
      <c r="C38" s="46" t="s">
        <v>84</v>
      </c>
      <c r="D38" s="21" t="s">
        <v>15</v>
      </c>
      <c r="E38" s="34" t="s">
        <v>16</v>
      </c>
      <c r="F38" s="41">
        <v>35</v>
      </c>
      <c r="G38" s="66">
        <f t="shared" si="0"/>
        <v>3.8888888888888888</v>
      </c>
      <c r="H38" s="67"/>
      <c r="I38" s="36"/>
      <c r="K38" s="33"/>
    </row>
    <row r="39" spans="1:11" ht="71.5" customHeight="1" x14ac:dyDescent="0.5">
      <c r="A39" s="30">
        <v>36</v>
      </c>
      <c r="B39" s="38" t="s">
        <v>85</v>
      </c>
      <c r="C39" s="46" t="s">
        <v>86</v>
      </c>
      <c r="D39" s="21" t="s">
        <v>15</v>
      </c>
      <c r="E39" s="34" t="s">
        <v>16</v>
      </c>
      <c r="F39" s="41">
        <v>60</v>
      </c>
      <c r="G39" s="66">
        <f t="shared" si="0"/>
        <v>6.666666666666667</v>
      </c>
      <c r="H39" s="67"/>
      <c r="I39" s="36"/>
      <c r="K39" s="33"/>
    </row>
    <row r="40" spans="1:11" ht="71.5" customHeight="1" x14ac:dyDescent="0.5">
      <c r="A40" s="30">
        <v>37</v>
      </c>
      <c r="B40" s="38" t="s">
        <v>87</v>
      </c>
      <c r="C40" s="46" t="s">
        <v>88</v>
      </c>
      <c r="D40" s="21" t="s">
        <v>15</v>
      </c>
      <c r="E40" s="34" t="s">
        <v>16</v>
      </c>
      <c r="F40" s="41">
        <v>6</v>
      </c>
      <c r="G40" s="66">
        <f t="shared" si="0"/>
        <v>0.66666666666666663</v>
      </c>
      <c r="H40" s="67"/>
      <c r="I40" s="36"/>
      <c r="K40" s="33"/>
    </row>
    <row r="41" spans="1:11" ht="71.5" customHeight="1" x14ac:dyDescent="0.5">
      <c r="A41" s="30">
        <v>38</v>
      </c>
      <c r="B41" s="38" t="s">
        <v>89</v>
      </c>
      <c r="C41" s="46" t="s">
        <v>90</v>
      </c>
      <c r="D41" s="21" t="s">
        <v>15</v>
      </c>
      <c r="E41" s="34" t="s">
        <v>16</v>
      </c>
      <c r="F41" s="41">
        <v>15</v>
      </c>
      <c r="G41" s="66">
        <f t="shared" si="0"/>
        <v>1.6666666666666667</v>
      </c>
      <c r="H41" s="67"/>
      <c r="I41" s="36"/>
      <c r="K41" s="33"/>
    </row>
    <row r="42" spans="1:11" ht="71.5" customHeight="1" x14ac:dyDescent="0.5">
      <c r="A42" s="30">
        <v>39</v>
      </c>
      <c r="B42" s="38" t="s">
        <v>91</v>
      </c>
      <c r="C42" s="46" t="s">
        <v>92</v>
      </c>
      <c r="D42" s="21" t="s">
        <v>15</v>
      </c>
      <c r="E42" s="34" t="s">
        <v>16</v>
      </c>
      <c r="F42" s="41">
        <v>15</v>
      </c>
      <c r="G42" s="66">
        <f t="shared" si="0"/>
        <v>1.6666666666666667</v>
      </c>
      <c r="H42" s="67"/>
      <c r="I42" s="36"/>
      <c r="K42" s="33"/>
    </row>
    <row r="43" spans="1:11" ht="71.5" customHeight="1" x14ac:dyDescent="0.5">
      <c r="A43" s="30">
        <v>40</v>
      </c>
      <c r="B43" s="38" t="s">
        <v>93</v>
      </c>
      <c r="C43" s="46" t="s">
        <v>94</v>
      </c>
      <c r="D43" s="21" t="s">
        <v>15</v>
      </c>
      <c r="E43" s="34" t="s">
        <v>16</v>
      </c>
      <c r="F43" s="41">
        <v>10</v>
      </c>
      <c r="G43" s="66">
        <f t="shared" si="0"/>
        <v>1.1111111111111112</v>
      </c>
      <c r="H43" s="67"/>
      <c r="I43" s="36"/>
      <c r="K43" s="33"/>
    </row>
    <row r="44" spans="1:11" ht="71.5" customHeight="1" x14ac:dyDescent="0.5">
      <c r="A44" s="30">
        <v>41</v>
      </c>
      <c r="B44" s="38" t="s">
        <v>95</v>
      </c>
      <c r="C44" s="46" t="s">
        <v>96</v>
      </c>
      <c r="D44" s="21" t="s">
        <v>15</v>
      </c>
      <c r="E44" s="34" t="s">
        <v>16</v>
      </c>
      <c r="F44" s="41">
        <v>3</v>
      </c>
      <c r="G44" s="66">
        <f t="shared" si="0"/>
        <v>0.33333333333333331</v>
      </c>
      <c r="H44" s="67"/>
      <c r="I44" s="36"/>
      <c r="K44" s="33"/>
    </row>
    <row r="45" spans="1:11" ht="71.5" customHeight="1" x14ac:dyDescent="0.5">
      <c r="A45" s="30">
        <v>42</v>
      </c>
      <c r="B45" s="38" t="s">
        <v>97</v>
      </c>
      <c r="C45" s="46" t="s">
        <v>98</v>
      </c>
      <c r="D45" s="21" t="s">
        <v>15</v>
      </c>
      <c r="E45" s="34" t="s">
        <v>16</v>
      </c>
      <c r="F45" s="41">
        <v>4</v>
      </c>
      <c r="G45" s="66">
        <f t="shared" si="0"/>
        <v>0.44444444444444442</v>
      </c>
      <c r="H45" s="67"/>
      <c r="I45" s="36"/>
      <c r="K45" s="33"/>
    </row>
    <row r="46" spans="1:11" ht="71.5" customHeight="1" x14ac:dyDescent="0.5">
      <c r="A46" s="30">
        <v>43</v>
      </c>
      <c r="B46" s="38" t="s">
        <v>99</v>
      </c>
      <c r="C46" s="46" t="s">
        <v>100</v>
      </c>
      <c r="D46" s="21" t="s">
        <v>15</v>
      </c>
      <c r="E46" s="34" t="s">
        <v>16</v>
      </c>
      <c r="F46" s="41">
        <v>3</v>
      </c>
      <c r="G46" s="66">
        <f t="shared" si="0"/>
        <v>0.33333333333333331</v>
      </c>
      <c r="H46" s="67"/>
      <c r="I46" s="36"/>
      <c r="K46" s="33"/>
    </row>
    <row r="47" spans="1:11" ht="71.5" customHeight="1" x14ac:dyDescent="0.5">
      <c r="A47" s="30">
        <v>44</v>
      </c>
      <c r="B47" s="38" t="s">
        <v>101</v>
      </c>
      <c r="C47" s="46" t="s">
        <v>102</v>
      </c>
      <c r="D47" s="21" t="s">
        <v>15</v>
      </c>
      <c r="E47" s="34" t="s">
        <v>16</v>
      </c>
      <c r="F47" s="41">
        <v>12</v>
      </c>
      <c r="G47" s="66">
        <f t="shared" si="0"/>
        <v>1.3333333333333333</v>
      </c>
      <c r="H47" s="67"/>
      <c r="I47" s="36"/>
      <c r="K47" s="33"/>
    </row>
    <row r="48" spans="1:11" ht="71.5" customHeight="1" x14ac:dyDescent="0.5">
      <c r="A48" s="30">
        <v>45</v>
      </c>
      <c r="B48" s="38" t="s">
        <v>103</v>
      </c>
      <c r="C48" s="46" t="s">
        <v>104</v>
      </c>
      <c r="D48" s="21" t="s">
        <v>15</v>
      </c>
      <c r="E48" s="34" t="s">
        <v>16</v>
      </c>
      <c r="F48" s="41">
        <v>7</v>
      </c>
      <c r="G48" s="66">
        <f t="shared" si="0"/>
        <v>0.77777777777777779</v>
      </c>
      <c r="H48" s="67"/>
      <c r="I48" s="36"/>
      <c r="K48" s="33"/>
    </row>
    <row r="49" spans="1:12" ht="71.5" customHeight="1" x14ac:dyDescent="0.5">
      <c r="A49" s="30">
        <v>46</v>
      </c>
      <c r="B49" s="38" t="s">
        <v>105</v>
      </c>
      <c r="C49" s="46" t="s">
        <v>106</v>
      </c>
      <c r="D49" s="21" t="s">
        <v>15</v>
      </c>
      <c r="E49" s="34" t="s">
        <v>16</v>
      </c>
      <c r="F49" s="41">
        <v>10</v>
      </c>
      <c r="G49" s="66">
        <f t="shared" si="0"/>
        <v>1.1111111111111112</v>
      </c>
      <c r="H49" s="67"/>
      <c r="I49" s="36"/>
      <c r="K49" s="33"/>
    </row>
    <row r="50" spans="1:12" ht="71.5" customHeight="1" x14ac:dyDescent="0.5">
      <c r="A50" s="30">
        <v>47</v>
      </c>
      <c r="B50" s="38" t="s">
        <v>107</v>
      </c>
      <c r="C50" s="46" t="s">
        <v>108</v>
      </c>
      <c r="D50" s="21" t="s">
        <v>15</v>
      </c>
      <c r="E50" s="34" t="s">
        <v>16</v>
      </c>
      <c r="F50" s="41">
        <v>5</v>
      </c>
      <c r="G50" s="66">
        <f t="shared" si="0"/>
        <v>0.55555555555555558</v>
      </c>
      <c r="H50" s="67"/>
      <c r="I50" s="36"/>
      <c r="K50" s="33"/>
    </row>
    <row r="51" spans="1:12" ht="71.5" customHeight="1" x14ac:dyDescent="0.5">
      <c r="A51" s="30">
        <v>48</v>
      </c>
      <c r="B51" s="38" t="s">
        <v>109</v>
      </c>
      <c r="C51" s="46" t="s">
        <v>110</v>
      </c>
      <c r="D51" s="21" t="s">
        <v>15</v>
      </c>
      <c r="E51" s="34" t="s">
        <v>16</v>
      </c>
      <c r="F51" s="41">
        <v>4</v>
      </c>
      <c r="G51" s="66">
        <f t="shared" si="0"/>
        <v>0.44444444444444442</v>
      </c>
      <c r="H51" s="67"/>
      <c r="I51" s="36"/>
      <c r="K51" s="33"/>
    </row>
    <row r="52" spans="1:12" ht="71.5" customHeight="1" x14ac:dyDescent="0.5">
      <c r="A52" s="30">
        <v>49</v>
      </c>
      <c r="B52" s="38" t="s">
        <v>111</v>
      </c>
      <c r="C52" s="46" t="s">
        <v>112</v>
      </c>
      <c r="D52" s="21" t="s">
        <v>15</v>
      </c>
      <c r="E52" s="34" t="s">
        <v>16</v>
      </c>
      <c r="F52" s="41">
        <v>6</v>
      </c>
      <c r="G52" s="66">
        <f t="shared" si="0"/>
        <v>0.66666666666666663</v>
      </c>
      <c r="H52" s="67"/>
      <c r="I52" s="36"/>
      <c r="K52" s="33"/>
    </row>
    <row r="53" spans="1:12" ht="71.5" customHeight="1" x14ac:dyDescent="0.5">
      <c r="A53" s="30">
        <v>50</v>
      </c>
      <c r="B53" s="38" t="s">
        <v>113</v>
      </c>
      <c r="C53" s="46" t="s">
        <v>114</v>
      </c>
      <c r="D53" s="21" t="s">
        <v>15</v>
      </c>
      <c r="E53" s="34" t="s">
        <v>16</v>
      </c>
      <c r="F53" s="41">
        <v>7</v>
      </c>
      <c r="G53" s="66">
        <f t="shared" si="0"/>
        <v>0.77777777777777779</v>
      </c>
      <c r="H53" s="67"/>
      <c r="I53" s="36"/>
      <c r="K53" s="33"/>
    </row>
    <row r="54" spans="1:12" ht="71.5" customHeight="1" x14ac:dyDescent="0.5">
      <c r="A54" s="30">
        <v>51</v>
      </c>
      <c r="B54" s="38" t="s">
        <v>115</v>
      </c>
      <c r="C54" s="46" t="s">
        <v>116</v>
      </c>
      <c r="D54" s="21" t="s">
        <v>15</v>
      </c>
      <c r="E54" s="34" t="s">
        <v>16</v>
      </c>
      <c r="F54" s="41">
        <v>6</v>
      </c>
      <c r="G54" s="66">
        <f t="shared" si="0"/>
        <v>0.66666666666666663</v>
      </c>
      <c r="H54" s="67"/>
      <c r="I54" s="36"/>
      <c r="K54" s="33"/>
    </row>
    <row r="55" spans="1:12" ht="71.5" customHeight="1" x14ac:dyDescent="0.5">
      <c r="A55" s="30">
        <v>52</v>
      </c>
      <c r="B55" s="38" t="s">
        <v>117</v>
      </c>
      <c r="C55" s="46" t="s">
        <v>118</v>
      </c>
      <c r="D55" s="21" t="s">
        <v>15</v>
      </c>
      <c r="E55" s="34" t="s">
        <v>16</v>
      </c>
      <c r="F55" s="41">
        <v>2</v>
      </c>
      <c r="G55" s="66">
        <f t="shared" si="0"/>
        <v>0.22222222222222221</v>
      </c>
      <c r="H55" s="67"/>
      <c r="I55" s="36"/>
      <c r="K55" s="33"/>
    </row>
    <row r="56" spans="1:12" ht="71.5" customHeight="1" x14ac:dyDescent="0.5">
      <c r="A56" s="30">
        <v>53</v>
      </c>
      <c r="B56" s="38" t="s">
        <v>119</v>
      </c>
      <c r="C56" s="46" t="s">
        <v>120</v>
      </c>
      <c r="D56" s="21" t="s">
        <v>15</v>
      </c>
      <c r="E56" s="34" t="s">
        <v>16</v>
      </c>
      <c r="F56" s="41">
        <v>2</v>
      </c>
      <c r="G56" s="66">
        <f t="shared" si="0"/>
        <v>0.22222222222222221</v>
      </c>
      <c r="H56" s="67"/>
      <c r="I56" s="36"/>
      <c r="K56" s="33"/>
    </row>
    <row r="57" spans="1:12" ht="71.5" customHeight="1" x14ac:dyDescent="0.5">
      <c r="A57" s="30">
        <v>54</v>
      </c>
      <c r="B57" s="38" t="s">
        <v>121</v>
      </c>
      <c r="C57" s="49" t="s">
        <v>122</v>
      </c>
      <c r="D57" s="21" t="s">
        <v>15</v>
      </c>
      <c r="E57" s="34" t="s">
        <v>16</v>
      </c>
      <c r="F57" s="41">
        <v>10</v>
      </c>
      <c r="G57" s="66">
        <f t="shared" si="0"/>
        <v>1.1111111111111112</v>
      </c>
      <c r="H57" s="67"/>
      <c r="I57" s="36"/>
      <c r="K57" s="33"/>
    </row>
    <row r="58" spans="1:12" ht="71.5" customHeight="1" x14ac:dyDescent="0.5">
      <c r="A58" s="30">
        <v>55</v>
      </c>
      <c r="B58" s="38" t="s">
        <v>123</v>
      </c>
      <c r="C58" s="46" t="s">
        <v>124</v>
      </c>
      <c r="D58" s="21" t="s">
        <v>15</v>
      </c>
      <c r="E58" s="34" t="s">
        <v>16</v>
      </c>
      <c r="F58" s="41">
        <v>15</v>
      </c>
      <c r="G58" s="50"/>
      <c r="H58" s="51"/>
      <c r="I58" s="36"/>
      <c r="K58" s="33"/>
    </row>
    <row r="59" spans="1:12" ht="57.65" customHeight="1" x14ac:dyDescent="0.35">
      <c r="A59" s="30">
        <v>56</v>
      </c>
      <c r="B59" s="57" t="s">
        <v>125</v>
      </c>
      <c r="C59" s="39" t="s">
        <v>126</v>
      </c>
      <c r="D59" s="21" t="s">
        <v>15</v>
      </c>
      <c r="E59" s="53" t="s">
        <v>15</v>
      </c>
      <c r="F59" s="53">
        <v>5</v>
      </c>
      <c r="G59" s="41"/>
      <c r="H59" s="51"/>
      <c r="I59" s="16"/>
      <c r="J59" s="36"/>
      <c r="L59" s="33"/>
    </row>
    <row r="60" spans="1:12" ht="15.5" x14ac:dyDescent="0.3">
      <c r="A60" s="58" t="s">
        <v>2</v>
      </c>
      <c r="B60" s="91"/>
      <c r="C60" s="91"/>
      <c r="D60" s="91"/>
      <c r="E60" s="91"/>
      <c r="F60" s="92"/>
      <c r="G60" s="93" t="s">
        <v>3</v>
      </c>
      <c r="H60" s="91"/>
      <c r="I60" s="91"/>
      <c r="J60" s="92"/>
    </row>
    <row r="61" spans="1:12" ht="46.5" customHeight="1" x14ac:dyDescent="0.3">
      <c r="A61" s="94" t="s">
        <v>127</v>
      </c>
      <c r="B61" s="95"/>
      <c r="C61" s="63" t="s">
        <v>128</v>
      </c>
      <c r="D61" s="64"/>
      <c r="E61" s="64"/>
      <c r="F61" s="65"/>
      <c r="G61" s="8" t="s">
        <v>129</v>
      </c>
      <c r="H61" s="63"/>
      <c r="I61" s="64"/>
      <c r="J61" s="65"/>
    </row>
    <row r="62" spans="1:12" ht="46.5" x14ac:dyDescent="0.3">
      <c r="A62" s="61" t="s">
        <v>130</v>
      </c>
      <c r="B62" s="62"/>
      <c r="C62" s="63" t="s">
        <v>131</v>
      </c>
      <c r="D62" s="64"/>
      <c r="E62" s="64"/>
      <c r="F62" s="65"/>
      <c r="G62" s="8" t="s">
        <v>132</v>
      </c>
      <c r="H62" s="63"/>
      <c r="I62" s="64"/>
      <c r="J62" s="65"/>
    </row>
    <row r="63" spans="1:12" ht="31" x14ac:dyDescent="0.3">
      <c r="A63" s="61" t="s">
        <v>133</v>
      </c>
      <c r="B63" s="62"/>
      <c r="C63" s="63" t="s">
        <v>134</v>
      </c>
      <c r="D63" s="64"/>
      <c r="E63" s="64"/>
      <c r="F63" s="65"/>
      <c r="G63" s="8" t="s">
        <v>135</v>
      </c>
      <c r="H63" s="63"/>
      <c r="I63" s="64"/>
      <c r="J63" s="65"/>
    </row>
    <row r="64" spans="1:12" ht="31.5" thickBot="1" x14ac:dyDescent="0.35">
      <c r="A64" s="68" t="s">
        <v>136</v>
      </c>
      <c r="B64" s="69"/>
      <c r="C64" s="70" t="s">
        <v>137</v>
      </c>
      <c r="D64" s="71"/>
      <c r="E64" s="71"/>
      <c r="F64" s="72"/>
      <c r="G64" s="8" t="s">
        <v>138</v>
      </c>
      <c r="H64" s="63"/>
      <c r="I64" s="64"/>
      <c r="J64" s="65"/>
    </row>
    <row r="65" spans="1:10" ht="45" customHeight="1" x14ac:dyDescent="0.3">
      <c r="A65" s="73" t="s">
        <v>139</v>
      </c>
      <c r="B65" s="74"/>
      <c r="C65" s="74"/>
      <c r="D65" s="74"/>
      <c r="E65" s="74"/>
      <c r="F65" s="75"/>
      <c r="G65" s="9" t="s">
        <v>140</v>
      </c>
      <c r="H65" s="63"/>
      <c r="I65" s="64"/>
      <c r="J65" s="65"/>
    </row>
    <row r="66" spans="1:10" ht="39" customHeight="1" x14ac:dyDescent="0.3">
      <c r="A66" s="76"/>
      <c r="B66" s="77"/>
      <c r="C66" s="77"/>
      <c r="D66" s="77"/>
      <c r="E66" s="77"/>
      <c r="F66" s="78"/>
      <c r="G66" s="9" t="s">
        <v>141</v>
      </c>
      <c r="H66" s="63"/>
      <c r="I66" s="64"/>
      <c r="J66" s="65"/>
    </row>
    <row r="67" spans="1:10" ht="28.5" customHeight="1" x14ac:dyDescent="0.3">
      <c r="A67" s="76"/>
      <c r="B67" s="77"/>
      <c r="C67" s="77"/>
      <c r="D67" s="77"/>
      <c r="E67" s="77"/>
      <c r="F67" s="78"/>
      <c r="G67" s="9" t="s">
        <v>142</v>
      </c>
      <c r="H67" s="10"/>
      <c r="I67" s="11" t="s">
        <v>143</v>
      </c>
      <c r="J67" s="12"/>
    </row>
    <row r="68" spans="1:10" ht="26.5" customHeight="1" x14ac:dyDescent="0.3">
      <c r="A68" s="76"/>
      <c r="B68" s="77"/>
      <c r="C68" s="77"/>
      <c r="D68" s="77"/>
      <c r="E68" s="77"/>
      <c r="F68" s="78"/>
      <c r="G68" s="9" t="s">
        <v>144</v>
      </c>
      <c r="H68" s="10"/>
      <c r="I68" s="11" t="s">
        <v>145</v>
      </c>
      <c r="J68" s="12"/>
    </row>
    <row r="69" spans="1:10" ht="79.5" customHeight="1" x14ac:dyDescent="0.3">
      <c r="A69" s="76"/>
      <c r="B69" s="77"/>
      <c r="C69" s="77"/>
      <c r="D69" s="77"/>
      <c r="E69" s="77"/>
      <c r="F69" s="78"/>
      <c r="G69" s="9" t="s">
        <v>146</v>
      </c>
      <c r="H69" s="63"/>
      <c r="I69" s="64"/>
      <c r="J69" s="65"/>
    </row>
    <row r="70" spans="1:10" ht="15.5" x14ac:dyDescent="0.3">
      <c r="A70" s="76"/>
      <c r="B70" s="77"/>
      <c r="C70" s="77"/>
      <c r="D70" s="77"/>
      <c r="E70" s="77"/>
      <c r="F70" s="78"/>
      <c r="G70" s="9" t="s">
        <v>147</v>
      </c>
      <c r="H70" s="63"/>
      <c r="I70" s="64"/>
      <c r="J70" s="65"/>
    </row>
    <row r="71" spans="1:10" ht="15.5" x14ac:dyDescent="0.3">
      <c r="A71" s="76"/>
      <c r="B71" s="77"/>
      <c r="C71" s="77"/>
      <c r="D71" s="77"/>
      <c r="E71" s="77"/>
      <c r="F71" s="78"/>
      <c r="G71" s="9" t="s">
        <v>148</v>
      </c>
      <c r="H71" s="63"/>
      <c r="I71" s="64"/>
      <c r="J71" s="65"/>
    </row>
    <row r="72" spans="1:10" ht="36.65" customHeight="1" thickBot="1" x14ac:dyDescent="0.35">
      <c r="A72" s="79"/>
      <c r="B72" s="80"/>
      <c r="C72" s="80"/>
      <c r="D72" s="80"/>
      <c r="E72" s="80"/>
      <c r="F72" s="81"/>
      <c r="G72" s="13" t="s">
        <v>149</v>
      </c>
      <c r="H72" s="70"/>
      <c r="I72" s="71"/>
      <c r="J72" s="72"/>
    </row>
  </sheetData>
  <protectedRanges>
    <protectedRange sqref="C1 A65 H67:H68 J67:J68 H69:J72 H61:J66 I5:J6 I59:J59 I7:I58" name="Område1"/>
    <protectedRange sqref="D1:E1 D60:E60" name="Område1_3"/>
    <protectedRange sqref="B5:B58 F6:F57" name="Område1_4"/>
    <protectedRange sqref="B4:C4 C5:C58" name="Område1_1_3"/>
    <protectedRange sqref="E4:E58" name="Område1_1_2_2"/>
    <protectedRange sqref="F61:F64 C61:C64" name="Område1_5"/>
    <protectedRange sqref="D61:E61" name="Område1_3_1"/>
    <protectedRange sqref="B59" name="Område1_4_2"/>
    <protectedRange sqref="C59" name="Område1_1_3_2"/>
  </protectedRanges>
  <autoFilter ref="A3:K59" xr:uid="{00000000-0009-0000-0000-000000000000}">
    <filterColumn colId="6" showButton="0"/>
  </autoFilter>
  <sortState xmlns:xlrd2="http://schemas.microsoft.com/office/spreadsheetml/2017/richdata2" ref="B5:B61">
    <sortCondition ref="B5:B61"/>
  </sortState>
  <mergeCells count="79">
    <mergeCell ref="G56:H56"/>
    <mergeCell ref="G57:H57"/>
    <mergeCell ref="G50:H50"/>
    <mergeCell ref="G51:H51"/>
    <mergeCell ref="G52:H52"/>
    <mergeCell ref="G53:H53"/>
    <mergeCell ref="G54:H54"/>
    <mergeCell ref="G46:H46"/>
    <mergeCell ref="G47:H47"/>
    <mergeCell ref="G48:H48"/>
    <mergeCell ref="G49:H49"/>
    <mergeCell ref="G55:H55"/>
    <mergeCell ref="G41:H41"/>
    <mergeCell ref="G42:H42"/>
    <mergeCell ref="G43:H43"/>
    <mergeCell ref="G44:H44"/>
    <mergeCell ref="G45:H45"/>
    <mergeCell ref="G36:H36"/>
    <mergeCell ref="G37:H37"/>
    <mergeCell ref="G38:H38"/>
    <mergeCell ref="G39:H39"/>
    <mergeCell ref="G40:H40"/>
    <mergeCell ref="G31:H31"/>
    <mergeCell ref="G32:H32"/>
    <mergeCell ref="G33:H33"/>
    <mergeCell ref="G34:H34"/>
    <mergeCell ref="G35:H35"/>
    <mergeCell ref="G26:H26"/>
    <mergeCell ref="G27:H27"/>
    <mergeCell ref="G28:H28"/>
    <mergeCell ref="G29:H29"/>
    <mergeCell ref="G30:H30"/>
    <mergeCell ref="G21:H21"/>
    <mergeCell ref="G22:H22"/>
    <mergeCell ref="G23:H23"/>
    <mergeCell ref="G24:H24"/>
    <mergeCell ref="G25:H25"/>
    <mergeCell ref="C1:I1"/>
    <mergeCell ref="A2:F2"/>
    <mergeCell ref="G3:H3"/>
    <mergeCell ref="A62:B62"/>
    <mergeCell ref="C62:F62"/>
    <mergeCell ref="H62:J62"/>
    <mergeCell ref="A60:F60"/>
    <mergeCell ref="G60:J60"/>
    <mergeCell ref="A61:B61"/>
    <mergeCell ref="C61:F61"/>
    <mergeCell ref="H61:J61"/>
    <mergeCell ref="G4:H4"/>
    <mergeCell ref="G5:H5"/>
    <mergeCell ref="G6:H6"/>
    <mergeCell ref="G7:H7"/>
    <mergeCell ref="G8:H8"/>
    <mergeCell ref="A64:B64"/>
    <mergeCell ref="C64:F64"/>
    <mergeCell ref="H64:J64"/>
    <mergeCell ref="A65:F72"/>
    <mergeCell ref="H65:J65"/>
    <mergeCell ref="H66:J66"/>
    <mergeCell ref="H69:J69"/>
    <mergeCell ref="H70:J70"/>
    <mergeCell ref="H71:J71"/>
    <mergeCell ref="H72:J72"/>
    <mergeCell ref="G2:J2"/>
    <mergeCell ref="A63:B63"/>
    <mergeCell ref="C63:F63"/>
    <mergeCell ref="H63:J63"/>
    <mergeCell ref="G9:H9"/>
    <mergeCell ref="G10:H10"/>
    <mergeCell ref="G11:H11"/>
    <mergeCell ref="G12:H12"/>
    <mergeCell ref="G13:H13"/>
    <mergeCell ref="G14:H14"/>
    <mergeCell ref="G15:H15"/>
    <mergeCell ref="G16:H16"/>
    <mergeCell ref="G17:H17"/>
    <mergeCell ref="G18:H18"/>
    <mergeCell ref="G19:H19"/>
    <mergeCell ref="G20:H20"/>
  </mergeCells>
  <printOptions horizontalCentered="1"/>
  <pageMargins left="0.43307086614173229" right="0.43307086614173229" top="0.51181102362204722" bottom="0.51181102362204722" header="0.31496062992125984" footer="0.31496062992125984"/>
  <pageSetup paperSize="9" scale="54"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DZ73"/>
  <sheetViews>
    <sheetView tabSelected="1" topLeftCell="A12" zoomScale="89" zoomScaleNormal="89" workbookViewId="0">
      <selection activeCell="C1" sqref="C1:H1"/>
    </sheetView>
  </sheetViews>
  <sheetFormatPr defaultColWidth="8.81640625" defaultRowHeight="13" x14ac:dyDescent="0.3"/>
  <cols>
    <col min="1" max="1" width="3.1796875" style="4" customWidth="1"/>
    <col min="2" max="2" width="20.54296875" style="4" bestFit="1" customWidth="1"/>
    <col min="3" max="3" width="57.81640625" style="4" bestFit="1" customWidth="1"/>
    <col min="4" max="4" width="13.81640625" style="4" customWidth="1"/>
    <col min="5" max="6" width="10.453125" style="4" customWidth="1"/>
    <col min="7" max="7" width="36.1796875" style="4" customWidth="1"/>
    <col min="8" max="8" width="22.81640625" style="4" customWidth="1"/>
    <col min="9" max="9" width="17.453125" style="4" customWidth="1"/>
    <col min="10" max="16384" width="8.81640625" style="4"/>
  </cols>
  <sheetData>
    <row r="1" spans="1:130" ht="40" customHeight="1" thickBot="1" x14ac:dyDescent="0.35">
      <c r="A1" s="14"/>
      <c r="B1" s="15"/>
      <c r="C1" s="116" t="str">
        <f>'Annex A.1 Bid Form (Technical) '!C1:I1</f>
        <v xml:space="preserve">ITB reference number: _ITB-SDN-PZU-2026-023 -Provission of IT Equipment </v>
      </c>
      <c r="D1" s="116"/>
      <c r="E1" s="116"/>
      <c r="F1" s="116"/>
      <c r="G1" s="116"/>
      <c r="H1" s="116"/>
      <c r="I1" s="32" t="s">
        <v>150</v>
      </c>
    </row>
    <row r="2" spans="1:130" x14ac:dyDescent="0.3">
      <c r="A2" s="117" t="s">
        <v>2</v>
      </c>
      <c r="B2" s="118"/>
      <c r="C2" s="118"/>
      <c r="D2" s="119"/>
      <c r="E2" s="119"/>
      <c r="F2" s="120"/>
      <c r="G2" s="121" t="s">
        <v>3</v>
      </c>
      <c r="H2" s="122"/>
      <c r="I2" s="123"/>
    </row>
    <row r="3" spans="1:130" ht="31" x14ac:dyDescent="0.3">
      <c r="A3" s="5" t="s">
        <v>4</v>
      </c>
      <c r="B3" s="6" t="s">
        <v>5</v>
      </c>
      <c r="C3" s="6" t="s">
        <v>6</v>
      </c>
      <c r="D3" s="24" t="s">
        <v>7</v>
      </c>
      <c r="E3" s="24" t="s">
        <v>8</v>
      </c>
      <c r="F3" s="7" t="s">
        <v>9</v>
      </c>
      <c r="G3" s="5" t="s">
        <v>12</v>
      </c>
      <c r="H3" s="6" t="s">
        <v>151</v>
      </c>
      <c r="I3" s="7" t="s">
        <v>152</v>
      </c>
    </row>
    <row r="4" spans="1:130" s="23" customFormat="1" ht="232.5" x14ac:dyDescent="0.35">
      <c r="A4" s="35">
        <f>'Annex A.1 Bid Form (Technical) '!A4</f>
        <v>1</v>
      </c>
      <c r="B4" s="43" t="s">
        <v>13</v>
      </c>
      <c r="C4" s="39" t="s">
        <v>14</v>
      </c>
      <c r="D4" s="42" t="s">
        <v>153</v>
      </c>
      <c r="E4" s="42" t="s">
        <v>16</v>
      </c>
      <c r="F4" s="41">
        <v>10</v>
      </c>
      <c r="I4" s="26"/>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55"/>
    </row>
    <row r="5" spans="1:130" s="23" customFormat="1" ht="232.5" x14ac:dyDescent="0.35">
      <c r="A5" s="35">
        <f>'Annex A.1 Bid Form (Technical) '!A5</f>
        <v>2</v>
      </c>
      <c r="B5" s="43" t="s">
        <v>17</v>
      </c>
      <c r="C5" s="39" t="s">
        <v>18</v>
      </c>
      <c r="D5" s="42" t="s">
        <v>15</v>
      </c>
      <c r="E5" s="42" t="s">
        <v>16</v>
      </c>
      <c r="F5" s="41">
        <v>65</v>
      </c>
      <c r="I5" s="26"/>
      <c r="J5" s="25"/>
      <c r="K5" s="25"/>
      <c r="L5" s="25"/>
      <c r="M5" s="25"/>
      <c r="N5" s="25"/>
      <c r="O5" s="25"/>
      <c r="P5" s="25"/>
      <c r="Q5" s="25"/>
      <c r="R5" s="25"/>
      <c r="S5" s="25"/>
      <c r="T5" s="25"/>
      <c r="U5" s="25"/>
      <c r="V5" s="25"/>
      <c r="W5" s="25"/>
      <c r="X5" s="25"/>
      <c r="Y5" s="25"/>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row>
    <row r="6" spans="1:130" s="23" customFormat="1" ht="31" x14ac:dyDescent="0.35">
      <c r="A6" s="35">
        <f>'Annex A.1 Bid Form (Technical) '!A6</f>
        <v>3</v>
      </c>
      <c r="B6" s="43" t="s">
        <v>19</v>
      </c>
      <c r="C6" s="39" t="s">
        <v>20</v>
      </c>
      <c r="D6" s="42" t="s">
        <v>15</v>
      </c>
      <c r="E6" s="42" t="s">
        <v>16</v>
      </c>
      <c r="F6" s="41">
        <v>30</v>
      </c>
      <c r="I6" s="26"/>
      <c r="J6" s="25"/>
      <c r="K6" s="25"/>
      <c r="L6" s="25"/>
      <c r="M6" s="25"/>
      <c r="N6" s="25"/>
      <c r="O6" s="25"/>
      <c r="P6" s="25"/>
      <c r="Q6" s="25"/>
      <c r="R6" s="25"/>
      <c r="S6" s="25"/>
      <c r="T6" s="25"/>
      <c r="U6" s="25"/>
      <c r="V6" s="25"/>
      <c r="W6" s="25"/>
      <c r="X6" s="25"/>
      <c r="Y6" s="25"/>
    </row>
    <row r="7" spans="1:130" s="23" customFormat="1" ht="62" x14ac:dyDescent="0.35">
      <c r="A7" s="35">
        <v>4</v>
      </c>
      <c r="B7" s="43" t="s">
        <v>21</v>
      </c>
      <c r="C7" s="39" t="s">
        <v>22</v>
      </c>
      <c r="D7" s="42" t="s">
        <v>15</v>
      </c>
      <c r="E7" s="42" t="s">
        <v>16</v>
      </c>
      <c r="F7" s="41">
        <v>100</v>
      </c>
      <c r="I7" s="26"/>
      <c r="J7" s="25"/>
      <c r="K7" s="25"/>
      <c r="L7" s="25"/>
      <c r="M7" s="25"/>
      <c r="N7" s="25"/>
      <c r="O7" s="25"/>
      <c r="P7" s="25"/>
      <c r="Q7" s="25"/>
      <c r="R7" s="25"/>
      <c r="S7" s="25"/>
      <c r="T7" s="25"/>
      <c r="U7" s="25"/>
      <c r="V7" s="25"/>
      <c r="W7" s="25"/>
      <c r="X7" s="25"/>
      <c r="Y7" s="25"/>
    </row>
    <row r="8" spans="1:130" s="23" customFormat="1" ht="15.5" x14ac:dyDescent="0.35">
      <c r="A8" s="35">
        <v>5</v>
      </c>
      <c r="B8" s="43" t="s">
        <v>23</v>
      </c>
      <c r="C8" s="39" t="s">
        <v>24</v>
      </c>
      <c r="D8" s="42" t="s">
        <v>15</v>
      </c>
      <c r="E8" s="42" t="s">
        <v>16</v>
      </c>
      <c r="F8" s="41">
        <v>40</v>
      </c>
      <c r="I8" s="26"/>
      <c r="J8" s="25"/>
      <c r="K8" s="25"/>
      <c r="L8" s="25"/>
      <c r="M8" s="25"/>
      <c r="N8" s="25"/>
      <c r="O8" s="25"/>
      <c r="P8" s="25"/>
      <c r="Q8" s="25"/>
      <c r="R8" s="25"/>
      <c r="S8" s="25"/>
      <c r="T8" s="25"/>
      <c r="U8" s="25"/>
      <c r="V8" s="25"/>
      <c r="W8" s="25"/>
      <c r="X8" s="25"/>
      <c r="Y8" s="25"/>
    </row>
    <row r="9" spans="1:130" s="23" customFormat="1" ht="170.5" x14ac:dyDescent="0.35">
      <c r="A9" s="35">
        <v>6</v>
      </c>
      <c r="B9" s="43" t="s">
        <v>25</v>
      </c>
      <c r="C9" s="39" t="s">
        <v>26</v>
      </c>
      <c r="D9" s="42" t="s">
        <v>15</v>
      </c>
      <c r="E9" s="42" t="s">
        <v>16</v>
      </c>
      <c r="F9" s="41">
        <v>7</v>
      </c>
      <c r="I9" s="26"/>
      <c r="J9" s="25"/>
      <c r="K9" s="25"/>
      <c r="L9" s="25"/>
      <c r="M9" s="25"/>
      <c r="N9" s="25"/>
      <c r="O9" s="25"/>
      <c r="P9" s="25"/>
      <c r="Q9" s="25"/>
      <c r="R9" s="25"/>
      <c r="S9" s="25"/>
      <c r="T9" s="25"/>
      <c r="U9" s="25"/>
      <c r="V9" s="25"/>
      <c r="W9" s="25"/>
      <c r="X9" s="25"/>
      <c r="Y9" s="25"/>
    </row>
    <row r="10" spans="1:130" s="23" customFormat="1" ht="351" x14ac:dyDescent="0.3">
      <c r="A10" s="35">
        <v>7</v>
      </c>
      <c r="B10" s="43" t="s">
        <v>27</v>
      </c>
      <c r="C10" s="37" t="s">
        <v>28</v>
      </c>
      <c r="D10" s="42" t="s">
        <v>15</v>
      </c>
      <c r="E10" s="42" t="s">
        <v>16</v>
      </c>
      <c r="F10" s="41">
        <v>3</v>
      </c>
      <c r="I10" s="26"/>
      <c r="J10" s="25"/>
      <c r="K10" s="25"/>
      <c r="L10" s="25"/>
      <c r="M10" s="25"/>
      <c r="N10" s="25"/>
      <c r="O10" s="25"/>
      <c r="P10" s="25"/>
      <c r="Q10" s="25"/>
      <c r="R10" s="25"/>
      <c r="S10" s="25"/>
      <c r="T10" s="25"/>
      <c r="U10" s="25"/>
      <c r="V10" s="25"/>
      <c r="W10" s="25"/>
      <c r="X10" s="25"/>
      <c r="Y10" s="25"/>
    </row>
    <row r="11" spans="1:130" s="23" customFormat="1" ht="62" x14ac:dyDescent="0.35">
      <c r="A11" s="35">
        <v>8</v>
      </c>
      <c r="B11" s="43" t="s">
        <v>29</v>
      </c>
      <c r="C11" s="39" t="s">
        <v>30</v>
      </c>
      <c r="D11" s="42" t="s">
        <v>15</v>
      </c>
      <c r="E11" s="42" t="s">
        <v>16</v>
      </c>
      <c r="F11" s="41">
        <v>3</v>
      </c>
      <c r="I11" s="26"/>
      <c r="J11" s="25"/>
      <c r="K11" s="25"/>
      <c r="L11" s="25"/>
      <c r="M11" s="25"/>
      <c r="N11" s="25"/>
      <c r="O11" s="25"/>
      <c r="P11" s="25"/>
      <c r="Q11" s="25"/>
      <c r="R11" s="25"/>
      <c r="S11" s="25"/>
      <c r="T11" s="25"/>
      <c r="U11" s="25"/>
      <c r="V11" s="25"/>
      <c r="W11" s="25"/>
      <c r="X11" s="25"/>
      <c r="Y11" s="25"/>
    </row>
    <row r="12" spans="1:130" s="23" customFormat="1" ht="409.5" x14ac:dyDescent="0.35">
      <c r="A12" s="35">
        <v>9</v>
      </c>
      <c r="B12" s="43" t="s">
        <v>31</v>
      </c>
      <c r="C12" s="39" t="s">
        <v>32</v>
      </c>
      <c r="D12" s="42" t="s">
        <v>15</v>
      </c>
      <c r="E12" s="42" t="s">
        <v>16</v>
      </c>
      <c r="F12" s="41">
        <v>3</v>
      </c>
      <c r="I12" s="26"/>
      <c r="J12" s="25"/>
      <c r="K12" s="25"/>
      <c r="L12" s="25"/>
      <c r="M12" s="25"/>
      <c r="N12" s="25"/>
      <c r="O12" s="25"/>
      <c r="P12" s="25"/>
      <c r="Q12" s="25"/>
      <c r="R12" s="25"/>
      <c r="S12" s="25"/>
      <c r="T12" s="25"/>
      <c r="U12" s="25"/>
      <c r="V12" s="25"/>
      <c r="W12" s="25"/>
      <c r="X12" s="25"/>
      <c r="Y12" s="25"/>
    </row>
    <row r="13" spans="1:130" s="23" customFormat="1" ht="62" x14ac:dyDescent="0.35">
      <c r="A13" s="35">
        <v>10</v>
      </c>
      <c r="B13" s="43" t="s">
        <v>33</v>
      </c>
      <c r="C13" s="39" t="s">
        <v>34</v>
      </c>
      <c r="D13" s="42" t="s">
        <v>15</v>
      </c>
      <c r="E13" s="42" t="s">
        <v>16</v>
      </c>
      <c r="F13" s="41">
        <v>30</v>
      </c>
      <c r="I13" s="26"/>
      <c r="J13" s="25"/>
      <c r="K13" s="25"/>
      <c r="L13" s="25"/>
      <c r="M13" s="25"/>
      <c r="N13" s="25"/>
      <c r="O13" s="25"/>
      <c r="P13" s="25"/>
      <c r="Q13" s="25"/>
      <c r="R13" s="25"/>
      <c r="S13" s="25"/>
      <c r="T13" s="25"/>
      <c r="U13" s="25"/>
      <c r="V13" s="25"/>
      <c r="W13" s="25"/>
      <c r="X13" s="25"/>
      <c r="Y13" s="25"/>
    </row>
    <row r="14" spans="1:130" s="23" customFormat="1" ht="62" x14ac:dyDescent="0.35">
      <c r="A14" s="35">
        <v>11</v>
      </c>
      <c r="B14" s="43" t="s">
        <v>35</v>
      </c>
      <c r="C14" s="39" t="s">
        <v>36</v>
      </c>
      <c r="D14" s="42" t="s">
        <v>15</v>
      </c>
      <c r="E14" s="42" t="s">
        <v>16</v>
      </c>
      <c r="F14" s="41">
        <v>65</v>
      </c>
      <c r="I14" s="26"/>
      <c r="J14" s="25"/>
      <c r="K14" s="25"/>
      <c r="L14" s="25"/>
      <c r="M14" s="25"/>
      <c r="N14" s="25"/>
      <c r="O14" s="25"/>
      <c r="P14" s="25"/>
      <c r="Q14" s="25"/>
      <c r="R14" s="25"/>
      <c r="S14" s="25"/>
      <c r="T14" s="25"/>
      <c r="U14" s="25"/>
      <c r="V14" s="25"/>
      <c r="W14" s="25"/>
      <c r="X14" s="25"/>
      <c r="Y14" s="25"/>
    </row>
    <row r="15" spans="1:130" s="23" customFormat="1" ht="77.5" x14ac:dyDescent="0.35">
      <c r="A15" s="35">
        <v>12</v>
      </c>
      <c r="B15" s="43" t="s">
        <v>37</v>
      </c>
      <c r="C15" s="39" t="s">
        <v>38</v>
      </c>
      <c r="D15" s="42" t="s">
        <v>15</v>
      </c>
      <c r="E15" s="42" t="s">
        <v>16</v>
      </c>
      <c r="F15" s="41">
        <v>25</v>
      </c>
      <c r="I15" s="26"/>
      <c r="J15" s="25"/>
      <c r="K15" s="25"/>
      <c r="L15" s="25"/>
      <c r="M15" s="25"/>
      <c r="N15" s="25"/>
      <c r="O15" s="25"/>
      <c r="P15" s="25"/>
      <c r="Q15" s="25"/>
      <c r="R15" s="25"/>
      <c r="S15" s="25"/>
      <c r="T15" s="25"/>
      <c r="U15" s="25"/>
      <c r="V15" s="25"/>
      <c r="W15" s="25"/>
      <c r="X15" s="25"/>
      <c r="Y15" s="25"/>
    </row>
    <row r="16" spans="1:130" s="23" customFormat="1" ht="15.5" x14ac:dyDescent="0.35">
      <c r="A16" s="35">
        <v>13</v>
      </c>
      <c r="B16" s="43" t="s">
        <v>39</v>
      </c>
      <c r="C16" s="39" t="s">
        <v>40</v>
      </c>
      <c r="D16" s="42" t="s">
        <v>15</v>
      </c>
      <c r="E16" s="42" t="s">
        <v>16</v>
      </c>
      <c r="F16" s="41">
        <v>50</v>
      </c>
      <c r="I16" s="26"/>
      <c r="J16" s="25"/>
      <c r="K16" s="25"/>
      <c r="L16" s="25"/>
      <c r="M16" s="25"/>
      <c r="N16" s="25"/>
      <c r="O16" s="25"/>
      <c r="P16" s="25"/>
      <c r="Q16" s="25"/>
      <c r="R16" s="25"/>
      <c r="S16" s="25"/>
      <c r="T16" s="25"/>
      <c r="U16" s="25"/>
      <c r="V16" s="25"/>
      <c r="W16" s="25"/>
      <c r="X16" s="25"/>
      <c r="Y16" s="25"/>
    </row>
    <row r="17" spans="1:25" s="23" customFormat="1" ht="15.5" x14ac:dyDescent="0.35">
      <c r="A17" s="35">
        <v>14</v>
      </c>
      <c r="B17" s="43" t="s">
        <v>41</v>
      </c>
      <c r="C17" s="39" t="s">
        <v>42</v>
      </c>
      <c r="D17" s="42" t="s">
        <v>15</v>
      </c>
      <c r="E17" s="42" t="s">
        <v>16</v>
      </c>
      <c r="F17" s="41">
        <v>25</v>
      </c>
      <c r="I17" s="26"/>
      <c r="J17" s="25"/>
      <c r="K17" s="25"/>
      <c r="L17" s="25"/>
      <c r="M17" s="25"/>
      <c r="N17" s="25"/>
      <c r="O17" s="25"/>
      <c r="P17" s="25"/>
      <c r="Q17" s="25"/>
      <c r="R17" s="25"/>
      <c r="S17" s="25"/>
      <c r="T17" s="25"/>
      <c r="U17" s="25"/>
      <c r="V17" s="25"/>
      <c r="W17" s="25"/>
      <c r="X17" s="25"/>
      <c r="Y17" s="25"/>
    </row>
    <row r="18" spans="1:25" s="23" customFormat="1" ht="15.5" x14ac:dyDescent="0.35">
      <c r="A18" s="35">
        <v>15</v>
      </c>
      <c r="B18" s="44" t="s">
        <v>43</v>
      </c>
      <c r="C18" s="39" t="s">
        <v>44</v>
      </c>
      <c r="D18" s="42" t="s">
        <v>15</v>
      </c>
      <c r="E18" s="42" t="s">
        <v>16</v>
      </c>
      <c r="F18" s="41">
        <v>35</v>
      </c>
      <c r="I18" s="26"/>
      <c r="J18" s="25"/>
      <c r="K18" s="25"/>
      <c r="L18" s="25"/>
      <c r="M18" s="25"/>
      <c r="N18" s="25"/>
      <c r="O18" s="25"/>
      <c r="P18" s="25"/>
      <c r="Q18" s="25"/>
      <c r="R18" s="25"/>
      <c r="S18" s="25"/>
      <c r="T18" s="25"/>
      <c r="U18" s="25"/>
      <c r="V18" s="25"/>
      <c r="W18" s="25"/>
      <c r="X18" s="25"/>
      <c r="Y18" s="25"/>
    </row>
    <row r="19" spans="1:25" s="23" customFormat="1" ht="15.5" x14ac:dyDescent="0.35">
      <c r="A19" s="35">
        <v>16</v>
      </c>
      <c r="B19" s="44" t="s">
        <v>45</v>
      </c>
      <c r="C19" s="39" t="s">
        <v>46</v>
      </c>
      <c r="D19" s="42" t="s">
        <v>15</v>
      </c>
      <c r="E19" s="42" t="s">
        <v>16</v>
      </c>
      <c r="F19" s="41">
        <v>24</v>
      </c>
      <c r="I19" s="26"/>
      <c r="J19" s="25"/>
      <c r="K19" s="25"/>
      <c r="L19" s="25"/>
      <c r="M19" s="25"/>
      <c r="N19" s="25"/>
      <c r="O19" s="25"/>
      <c r="P19" s="25"/>
      <c r="Q19" s="25"/>
      <c r="R19" s="25"/>
      <c r="S19" s="25"/>
      <c r="T19" s="25"/>
      <c r="U19" s="25"/>
      <c r="V19" s="25"/>
      <c r="W19" s="25"/>
      <c r="X19" s="25"/>
      <c r="Y19" s="25"/>
    </row>
    <row r="20" spans="1:25" s="23" customFormat="1" ht="15.5" x14ac:dyDescent="0.35">
      <c r="A20" s="35">
        <v>17</v>
      </c>
      <c r="B20" s="44" t="s">
        <v>47</v>
      </c>
      <c r="C20" s="39" t="s">
        <v>48</v>
      </c>
      <c r="D20" s="42" t="s">
        <v>15</v>
      </c>
      <c r="E20" s="42" t="s">
        <v>16</v>
      </c>
      <c r="F20" s="41">
        <v>12</v>
      </c>
      <c r="I20" s="26"/>
      <c r="J20" s="25"/>
      <c r="K20" s="25"/>
      <c r="L20" s="25"/>
      <c r="M20" s="25"/>
      <c r="N20" s="25"/>
      <c r="O20" s="25"/>
      <c r="P20" s="25"/>
      <c r="Q20" s="25"/>
      <c r="R20" s="25"/>
      <c r="S20" s="25"/>
      <c r="T20" s="25"/>
      <c r="U20" s="25"/>
      <c r="V20" s="25"/>
      <c r="W20" s="25"/>
      <c r="X20" s="25"/>
      <c r="Y20" s="25"/>
    </row>
    <row r="21" spans="1:25" s="23" customFormat="1" ht="15.5" x14ac:dyDescent="0.35">
      <c r="A21" s="35">
        <v>18</v>
      </c>
      <c r="B21" s="44" t="s">
        <v>49</v>
      </c>
      <c r="C21" s="39" t="s">
        <v>50</v>
      </c>
      <c r="D21" s="42" t="s">
        <v>15</v>
      </c>
      <c r="E21" s="42" t="s">
        <v>16</v>
      </c>
      <c r="F21" s="41">
        <v>12</v>
      </c>
      <c r="I21" s="26"/>
      <c r="J21" s="25"/>
      <c r="K21" s="25"/>
      <c r="L21" s="25"/>
      <c r="M21" s="25"/>
      <c r="N21" s="25"/>
      <c r="O21" s="25"/>
      <c r="P21" s="25"/>
      <c r="Q21" s="25"/>
      <c r="R21" s="25"/>
      <c r="S21" s="25"/>
      <c r="T21" s="25"/>
      <c r="U21" s="25"/>
      <c r="V21" s="25"/>
      <c r="W21" s="25"/>
      <c r="X21" s="25"/>
      <c r="Y21" s="25"/>
    </row>
    <row r="22" spans="1:25" s="23" customFormat="1" ht="15.5" x14ac:dyDescent="0.35">
      <c r="A22" s="35">
        <v>19</v>
      </c>
      <c r="B22" s="44" t="s">
        <v>51</v>
      </c>
      <c r="C22" s="39" t="s">
        <v>52</v>
      </c>
      <c r="D22" s="42" t="s">
        <v>15</v>
      </c>
      <c r="E22" s="42" t="s">
        <v>16</v>
      </c>
      <c r="F22" s="41">
        <v>28</v>
      </c>
      <c r="I22" s="26"/>
      <c r="J22" s="25"/>
      <c r="K22" s="25"/>
      <c r="L22" s="25"/>
      <c r="M22" s="25"/>
      <c r="N22" s="25"/>
      <c r="O22" s="25"/>
      <c r="P22" s="25"/>
      <c r="Q22" s="25"/>
      <c r="R22" s="25"/>
      <c r="S22" s="25"/>
      <c r="T22" s="25"/>
      <c r="U22" s="25"/>
      <c r="V22" s="25"/>
      <c r="W22" s="25"/>
      <c r="X22" s="25"/>
      <c r="Y22" s="25"/>
    </row>
    <row r="23" spans="1:25" s="23" customFormat="1" ht="15.5" x14ac:dyDescent="0.35">
      <c r="A23" s="35">
        <v>20</v>
      </c>
      <c r="B23" s="44" t="s">
        <v>53</v>
      </c>
      <c r="C23" s="39" t="s">
        <v>54</v>
      </c>
      <c r="D23" s="42" t="s">
        <v>15</v>
      </c>
      <c r="E23" s="42" t="s">
        <v>16</v>
      </c>
      <c r="F23" s="41">
        <v>8</v>
      </c>
      <c r="I23" s="26"/>
      <c r="J23" s="25"/>
      <c r="K23" s="25"/>
      <c r="L23" s="25"/>
      <c r="M23" s="25"/>
      <c r="N23" s="25"/>
      <c r="O23" s="25"/>
      <c r="P23" s="25"/>
      <c r="Q23" s="25"/>
      <c r="R23" s="25"/>
      <c r="S23" s="25"/>
      <c r="T23" s="25"/>
      <c r="U23" s="25"/>
      <c r="V23" s="25"/>
      <c r="W23" s="25"/>
      <c r="X23" s="25"/>
      <c r="Y23" s="25"/>
    </row>
    <row r="24" spans="1:25" s="23" customFormat="1" ht="15.5" x14ac:dyDescent="0.35">
      <c r="A24" s="35">
        <v>21</v>
      </c>
      <c r="B24" s="44" t="s">
        <v>55</v>
      </c>
      <c r="C24" s="39" t="s">
        <v>56</v>
      </c>
      <c r="D24" s="42" t="s">
        <v>15</v>
      </c>
      <c r="E24" s="42" t="s">
        <v>16</v>
      </c>
      <c r="F24" s="41">
        <v>13</v>
      </c>
      <c r="I24" s="26"/>
      <c r="J24" s="25"/>
      <c r="K24" s="25"/>
      <c r="L24" s="25"/>
      <c r="M24" s="25"/>
      <c r="N24" s="25"/>
      <c r="O24" s="25"/>
      <c r="P24" s="25"/>
      <c r="Q24" s="25"/>
      <c r="R24" s="25"/>
      <c r="S24" s="25"/>
      <c r="T24" s="25"/>
      <c r="U24" s="25"/>
      <c r="V24" s="25"/>
      <c r="W24" s="25"/>
      <c r="X24" s="25"/>
      <c r="Y24" s="25"/>
    </row>
    <row r="25" spans="1:25" s="23" customFormat="1" ht="15.5" x14ac:dyDescent="0.35">
      <c r="A25" s="35">
        <v>22</v>
      </c>
      <c r="B25" s="44" t="s">
        <v>57</v>
      </c>
      <c r="C25" s="39" t="s">
        <v>58</v>
      </c>
      <c r="D25" s="42" t="s">
        <v>15</v>
      </c>
      <c r="E25" s="42" t="s">
        <v>16</v>
      </c>
      <c r="F25" s="41">
        <v>20</v>
      </c>
      <c r="I25" s="26"/>
      <c r="J25" s="25"/>
      <c r="K25" s="25"/>
      <c r="L25" s="25"/>
      <c r="M25" s="25"/>
      <c r="N25" s="25"/>
      <c r="O25" s="25"/>
      <c r="P25" s="25"/>
      <c r="Q25" s="25"/>
      <c r="R25" s="25"/>
      <c r="S25" s="25"/>
      <c r="T25" s="25"/>
      <c r="U25" s="25"/>
      <c r="V25" s="25"/>
      <c r="W25" s="25"/>
      <c r="X25" s="25"/>
      <c r="Y25" s="25"/>
    </row>
    <row r="26" spans="1:25" s="23" customFormat="1" ht="15.5" x14ac:dyDescent="0.35">
      <c r="A26" s="35">
        <v>23</v>
      </c>
      <c r="B26" s="44" t="s">
        <v>59</v>
      </c>
      <c r="C26" s="39" t="s">
        <v>60</v>
      </c>
      <c r="D26" s="42" t="s">
        <v>15</v>
      </c>
      <c r="E26" s="42" t="s">
        <v>16</v>
      </c>
      <c r="F26" s="41">
        <v>8</v>
      </c>
      <c r="I26" s="26"/>
      <c r="J26" s="25"/>
      <c r="K26" s="25"/>
      <c r="L26" s="25"/>
      <c r="M26" s="25"/>
      <c r="N26" s="25"/>
      <c r="O26" s="25"/>
      <c r="P26" s="25"/>
      <c r="Q26" s="25"/>
      <c r="R26" s="25"/>
      <c r="S26" s="25"/>
      <c r="T26" s="25"/>
      <c r="U26" s="25"/>
      <c r="V26" s="25"/>
      <c r="W26" s="25"/>
      <c r="X26" s="25"/>
      <c r="Y26" s="25"/>
    </row>
    <row r="27" spans="1:25" s="23" customFormat="1" ht="15.5" x14ac:dyDescent="0.35">
      <c r="A27" s="35">
        <v>24</v>
      </c>
      <c r="B27" s="44" t="s">
        <v>61</v>
      </c>
      <c r="C27" s="39" t="s">
        <v>62</v>
      </c>
      <c r="D27" s="42" t="s">
        <v>15</v>
      </c>
      <c r="E27" s="42" t="s">
        <v>16</v>
      </c>
      <c r="F27" s="41">
        <v>40</v>
      </c>
      <c r="I27" s="26"/>
      <c r="J27" s="25"/>
      <c r="K27" s="25"/>
      <c r="L27" s="25"/>
      <c r="M27" s="25"/>
      <c r="N27" s="25"/>
      <c r="O27" s="25"/>
      <c r="P27" s="25"/>
      <c r="Q27" s="25"/>
      <c r="R27" s="25"/>
      <c r="S27" s="25"/>
      <c r="T27" s="25"/>
      <c r="U27" s="25"/>
      <c r="V27" s="25"/>
      <c r="W27" s="25"/>
      <c r="X27" s="25"/>
      <c r="Y27" s="25"/>
    </row>
    <row r="28" spans="1:25" s="23" customFormat="1" ht="15.5" x14ac:dyDescent="0.35">
      <c r="A28" s="35">
        <v>25</v>
      </c>
      <c r="B28" s="44" t="s">
        <v>63</v>
      </c>
      <c r="C28" s="39" t="s">
        <v>64</v>
      </c>
      <c r="D28" s="42" t="s">
        <v>15</v>
      </c>
      <c r="E28" s="42" t="s">
        <v>16</v>
      </c>
      <c r="F28" s="41">
        <v>18</v>
      </c>
      <c r="I28" s="26"/>
      <c r="J28" s="25"/>
      <c r="K28" s="25"/>
      <c r="L28" s="25"/>
      <c r="M28" s="25"/>
      <c r="N28" s="25"/>
      <c r="O28" s="25"/>
      <c r="P28" s="25"/>
      <c r="Q28" s="25"/>
      <c r="R28" s="25"/>
      <c r="S28" s="25"/>
      <c r="T28" s="25"/>
      <c r="U28" s="25"/>
      <c r="V28" s="25"/>
      <c r="W28" s="25"/>
      <c r="X28" s="25"/>
      <c r="Y28" s="25"/>
    </row>
    <row r="29" spans="1:25" s="23" customFormat="1" ht="15.5" x14ac:dyDescent="0.35">
      <c r="A29" s="35">
        <v>26</v>
      </c>
      <c r="B29" s="44" t="s">
        <v>65</v>
      </c>
      <c r="C29" s="39" t="s">
        <v>66</v>
      </c>
      <c r="D29" s="42" t="s">
        <v>15</v>
      </c>
      <c r="E29" s="42" t="s">
        <v>16</v>
      </c>
      <c r="F29" s="41">
        <v>8</v>
      </c>
      <c r="I29" s="26"/>
      <c r="J29" s="25"/>
      <c r="K29" s="25"/>
      <c r="L29" s="25"/>
      <c r="M29" s="25"/>
      <c r="N29" s="25"/>
      <c r="O29" s="25"/>
      <c r="P29" s="25"/>
      <c r="Q29" s="25"/>
      <c r="R29" s="25"/>
      <c r="S29" s="25"/>
      <c r="T29" s="25"/>
      <c r="U29" s="25"/>
      <c r="V29" s="25"/>
      <c r="W29" s="25"/>
      <c r="X29" s="25"/>
      <c r="Y29" s="25"/>
    </row>
    <row r="30" spans="1:25" s="23" customFormat="1" ht="15.5" x14ac:dyDescent="0.35">
      <c r="A30" s="35">
        <v>27</v>
      </c>
      <c r="B30" s="44" t="s">
        <v>67</v>
      </c>
      <c r="C30" s="39" t="s">
        <v>68</v>
      </c>
      <c r="D30" s="42" t="s">
        <v>15</v>
      </c>
      <c r="E30" s="42" t="s">
        <v>16</v>
      </c>
      <c r="F30" s="41">
        <v>10</v>
      </c>
      <c r="I30" s="26"/>
      <c r="J30" s="25"/>
      <c r="K30" s="25"/>
      <c r="L30" s="25"/>
      <c r="M30" s="25"/>
      <c r="N30" s="25"/>
      <c r="O30" s="25"/>
      <c r="P30" s="25"/>
      <c r="Q30" s="25"/>
      <c r="R30" s="25"/>
      <c r="S30" s="25"/>
      <c r="T30" s="25"/>
      <c r="U30" s="25"/>
      <c r="V30" s="25"/>
      <c r="W30" s="25"/>
      <c r="X30" s="25"/>
      <c r="Y30" s="25"/>
    </row>
    <row r="31" spans="1:25" s="23" customFormat="1" ht="15.5" x14ac:dyDescent="0.35">
      <c r="A31" s="35">
        <v>28</v>
      </c>
      <c r="B31" s="44" t="s">
        <v>69</v>
      </c>
      <c r="C31" s="39" t="s">
        <v>70</v>
      </c>
      <c r="D31" s="42" t="s">
        <v>15</v>
      </c>
      <c r="E31" s="42" t="s">
        <v>16</v>
      </c>
      <c r="F31" s="41">
        <v>4</v>
      </c>
      <c r="I31" s="26"/>
      <c r="J31" s="25"/>
      <c r="K31" s="25"/>
      <c r="L31" s="25"/>
      <c r="M31" s="25"/>
      <c r="N31" s="25"/>
      <c r="O31" s="25"/>
      <c r="P31" s="25"/>
      <c r="Q31" s="25"/>
      <c r="R31" s="25"/>
      <c r="S31" s="25"/>
      <c r="T31" s="25"/>
      <c r="U31" s="25"/>
      <c r="V31" s="25"/>
      <c r="W31" s="25"/>
      <c r="X31" s="25"/>
      <c r="Y31" s="25"/>
    </row>
    <row r="32" spans="1:25" s="23" customFormat="1" ht="15.5" x14ac:dyDescent="0.35">
      <c r="A32" s="35">
        <v>29</v>
      </c>
      <c r="B32" s="44" t="s">
        <v>71</v>
      </c>
      <c r="C32" s="39" t="s">
        <v>72</v>
      </c>
      <c r="D32" s="42" t="s">
        <v>15</v>
      </c>
      <c r="E32" s="42" t="s">
        <v>16</v>
      </c>
      <c r="F32" s="41">
        <v>18</v>
      </c>
      <c r="I32" s="26"/>
      <c r="J32" s="25"/>
      <c r="K32" s="25"/>
      <c r="L32" s="25"/>
      <c r="M32" s="25"/>
      <c r="N32" s="25"/>
      <c r="O32" s="25"/>
      <c r="P32" s="25"/>
      <c r="Q32" s="25"/>
      <c r="R32" s="25"/>
      <c r="S32" s="25"/>
      <c r="T32" s="25"/>
      <c r="U32" s="25"/>
      <c r="V32" s="25"/>
      <c r="W32" s="25"/>
      <c r="X32" s="25"/>
      <c r="Y32" s="25"/>
    </row>
    <row r="33" spans="1:25" s="23" customFormat="1" ht="15.5" x14ac:dyDescent="0.35">
      <c r="A33" s="35">
        <v>30</v>
      </c>
      <c r="B33" s="44" t="s">
        <v>73</v>
      </c>
      <c r="C33" s="39" t="s">
        <v>74</v>
      </c>
      <c r="D33" s="42" t="s">
        <v>15</v>
      </c>
      <c r="E33" s="42" t="s">
        <v>16</v>
      </c>
      <c r="F33" s="41">
        <v>12</v>
      </c>
      <c r="I33" s="26"/>
      <c r="J33" s="25"/>
      <c r="K33" s="25"/>
      <c r="L33" s="25"/>
      <c r="M33" s="25"/>
      <c r="N33" s="25"/>
      <c r="O33" s="25"/>
      <c r="P33" s="25"/>
      <c r="Q33" s="25"/>
      <c r="R33" s="25"/>
      <c r="S33" s="25"/>
      <c r="T33" s="25"/>
      <c r="U33" s="25"/>
      <c r="V33" s="25"/>
      <c r="W33" s="25"/>
      <c r="X33" s="25"/>
      <c r="Y33" s="25"/>
    </row>
    <row r="34" spans="1:25" s="23" customFormat="1" ht="15.5" x14ac:dyDescent="0.35">
      <c r="A34" s="35">
        <v>31</v>
      </c>
      <c r="B34" s="44" t="s">
        <v>75</v>
      </c>
      <c r="C34" s="39" t="s">
        <v>76</v>
      </c>
      <c r="D34" s="42" t="s">
        <v>15</v>
      </c>
      <c r="E34" s="42" t="s">
        <v>16</v>
      </c>
      <c r="F34" s="41">
        <v>6</v>
      </c>
      <c r="I34" s="26"/>
      <c r="J34" s="25"/>
      <c r="K34" s="25"/>
      <c r="L34" s="25"/>
      <c r="M34" s="25"/>
      <c r="N34" s="25"/>
      <c r="O34" s="25"/>
      <c r="P34" s="25"/>
      <c r="Q34" s="25"/>
      <c r="R34" s="25"/>
      <c r="S34" s="25"/>
      <c r="T34" s="25"/>
      <c r="U34" s="25"/>
      <c r="V34" s="25"/>
      <c r="W34" s="25"/>
      <c r="X34" s="25"/>
      <c r="Y34" s="25"/>
    </row>
    <row r="35" spans="1:25" s="23" customFormat="1" ht="263.5" x14ac:dyDescent="0.35">
      <c r="A35" s="35">
        <v>32</v>
      </c>
      <c r="B35" s="44" t="s">
        <v>77</v>
      </c>
      <c r="C35" s="39" t="s">
        <v>78</v>
      </c>
      <c r="D35" s="42" t="s">
        <v>15</v>
      </c>
      <c r="E35" s="42" t="s">
        <v>16</v>
      </c>
      <c r="F35" s="41">
        <v>5</v>
      </c>
      <c r="I35" s="26"/>
      <c r="J35" s="25"/>
      <c r="K35" s="25"/>
      <c r="L35" s="25"/>
      <c r="M35" s="25"/>
      <c r="N35" s="25"/>
      <c r="O35" s="25"/>
      <c r="P35" s="25"/>
      <c r="Q35" s="25"/>
      <c r="R35" s="25"/>
      <c r="S35" s="25"/>
      <c r="T35" s="25"/>
      <c r="U35" s="25"/>
      <c r="V35" s="25"/>
      <c r="W35" s="25"/>
      <c r="X35" s="25"/>
      <c r="Y35" s="25"/>
    </row>
    <row r="36" spans="1:25" s="23" customFormat="1" ht="77.5" x14ac:dyDescent="0.35">
      <c r="A36" s="35">
        <v>33</v>
      </c>
      <c r="B36" s="44" t="s">
        <v>79</v>
      </c>
      <c r="C36" s="39" t="s">
        <v>80</v>
      </c>
      <c r="D36" s="42" t="s">
        <v>15</v>
      </c>
      <c r="E36" s="42" t="s">
        <v>16</v>
      </c>
      <c r="F36" s="41">
        <v>6</v>
      </c>
      <c r="I36" s="26"/>
      <c r="J36" s="25"/>
      <c r="K36" s="25"/>
      <c r="L36" s="25"/>
      <c r="M36" s="25"/>
      <c r="N36" s="25"/>
      <c r="O36" s="25"/>
      <c r="P36" s="25"/>
      <c r="Q36" s="25"/>
      <c r="R36" s="25"/>
      <c r="S36" s="25"/>
      <c r="T36" s="25"/>
      <c r="U36" s="25"/>
      <c r="V36" s="25"/>
      <c r="W36" s="25"/>
      <c r="X36" s="25"/>
      <c r="Y36" s="25"/>
    </row>
    <row r="37" spans="1:25" s="23" customFormat="1" ht="15.5" x14ac:dyDescent="0.35">
      <c r="A37" s="35">
        <v>34</v>
      </c>
      <c r="B37" s="44" t="s">
        <v>81</v>
      </c>
      <c r="C37" s="39" t="s">
        <v>82</v>
      </c>
      <c r="D37" s="42" t="s">
        <v>15</v>
      </c>
      <c r="E37" s="42" t="s">
        <v>16</v>
      </c>
      <c r="F37" s="41">
        <v>70</v>
      </c>
      <c r="I37" s="26"/>
      <c r="J37" s="25"/>
      <c r="K37" s="25"/>
      <c r="L37" s="25"/>
      <c r="M37" s="25"/>
      <c r="N37" s="25"/>
      <c r="O37" s="25"/>
      <c r="P37" s="25"/>
      <c r="Q37" s="25"/>
      <c r="R37" s="25"/>
      <c r="S37" s="25"/>
      <c r="T37" s="25"/>
      <c r="U37" s="25"/>
      <c r="V37" s="25"/>
      <c r="W37" s="25"/>
      <c r="X37" s="25"/>
      <c r="Y37" s="25"/>
    </row>
    <row r="38" spans="1:25" s="23" customFormat="1" ht="77.5" x14ac:dyDescent="0.35">
      <c r="A38" s="35">
        <v>35</v>
      </c>
      <c r="B38" s="44" t="s">
        <v>83</v>
      </c>
      <c r="C38" s="39" t="s">
        <v>84</v>
      </c>
      <c r="D38" s="42" t="s">
        <v>15</v>
      </c>
      <c r="E38" s="42" t="s">
        <v>16</v>
      </c>
      <c r="F38" s="41">
        <v>35</v>
      </c>
      <c r="I38" s="26"/>
      <c r="J38" s="25"/>
      <c r="K38" s="25"/>
      <c r="L38" s="25"/>
      <c r="M38" s="25"/>
      <c r="N38" s="25"/>
      <c r="O38" s="25"/>
      <c r="P38" s="25"/>
      <c r="Q38" s="25"/>
      <c r="R38" s="25"/>
      <c r="S38" s="25"/>
      <c r="T38" s="25"/>
      <c r="U38" s="25"/>
      <c r="V38" s="25"/>
      <c r="W38" s="25"/>
      <c r="X38" s="25"/>
      <c r="Y38" s="25"/>
    </row>
    <row r="39" spans="1:25" s="23" customFormat="1" ht="31" x14ac:dyDescent="0.35">
      <c r="A39" s="35">
        <v>36</v>
      </c>
      <c r="B39" s="44" t="s">
        <v>85</v>
      </c>
      <c r="C39" s="39" t="s">
        <v>86</v>
      </c>
      <c r="D39" s="42" t="s">
        <v>15</v>
      </c>
      <c r="E39" s="42" t="s">
        <v>16</v>
      </c>
      <c r="F39" s="41">
        <v>60</v>
      </c>
      <c r="I39" s="26"/>
      <c r="J39" s="25"/>
      <c r="K39" s="25"/>
      <c r="L39" s="25"/>
      <c r="M39" s="25"/>
      <c r="N39" s="25"/>
      <c r="O39" s="25"/>
      <c r="P39" s="25"/>
      <c r="Q39" s="25"/>
      <c r="R39" s="25"/>
      <c r="S39" s="25"/>
      <c r="T39" s="25"/>
      <c r="U39" s="25"/>
      <c r="V39" s="25"/>
      <c r="W39" s="25"/>
      <c r="X39" s="25"/>
      <c r="Y39" s="25"/>
    </row>
    <row r="40" spans="1:25" s="23" customFormat="1" ht="15.5" x14ac:dyDescent="0.35">
      <c r="A40" s="35">
        <v>37</v>
      </c>
      <c r="B40" s="44" t="s">
        <v>87</v>
      </c>
      <c r="C40" s="39" t="s">
        <v>88</v>
      </c>
      <c r="D40" s="42" t="s">
        <v>15</v>
      </c>
      <c r="E40" s="42" t="s">
        <v>16</v>
      </c>
      <c r="F40" s="41">
        <v>6</v>
      </c>
      <c r="I40" s="26"/>
      <c r="J40" s="25"/>
      <c r="K40" s="25"/>
      <c r="L40" s="25"/>
      <c r="M40" s="25"/>
      <c r="N40" s="25"/>
      <c r="O40" s="25"/>
      <c r="P40" s="25"/>
      <c r="Q40" s="25"/>
      <c r="R40" s="25"/>
      <c r="S40" s="25"/>
      <c r="T40" s="25"/>
      <c r="U40" s="25"/>
      <c r="V40" s="25"/>
      <c r="W40" s="25"/>
      <c r="X40" s="25"/>
      <c r="Y40" s="25"/>
    </row>
    <row r="41" spans="1:25" s="23" customFormat="1" ht="15.5" x14ac:dyDescent="0.35">
      <c r="A41" s="35">
        <v>38</v>
      </c>
      <c r="B41" s="45" t="s">
        <v>89</v>
      </c>
      <c r="C41" s="39" t="s">
        <v>90</v>
      </c>
      <c r="D41" s="42" t="s">
        <v>15</v>
      </c>
      <c r="E41" s="42" t="s">
        <v>16</v>
      </c>
      <c r="F41" s="41">
        <v>15</v>
      </c>
      <c r="I41" s="26"/>
      <c r="J41" s="25"/>
      <c r="K41" s="25"/>
      <c r="L41" s="25"/>
      <c r="M41" s="25"/>
      <c r="N41" s="25"/>
      <c r="O41" s="25"/>
      <c r="P41" s="25"/>
      <c r="Q41" s="25"/>
      <c r="R41" s="25"/>
      <c r="S41" s="25"/>
      <c r="T41" s="25"/>
      <c r="U41" s="25"/>
      <c r="V41" s="25"/>
      <c r="W41" s="25"/>
      <c r="X41" s="25"/>
      <c r="Y41" s="25"/>
    </row>
    <row r="42" spans="1:25" s="23" customFormat="1" ht="15.5" x14ac:dyDescent="0.35">
      <c r="A42" s="35">
        <v>39</v>
      </c>
      <c r="B42" s="45" t="s">
        <v>91</v>
      </c>
      <c r="C42" s="39" t="s">
        <v>92</v>
      </c>
      <c r="D42" s="42" t="s">
        <v>15</v>
      </c>
      <c r="E42" s="42" t="s">
        <v>16</v>
      </c>
      <c r="F42" s="41">
        <v>15</v>
      </c>
      <c r="I42" s="26"/>
      <c r="J42" s="25"/>
      <c r="K42" s="25"/>
      <c r="L42" s="25"/>
      <c r="M42" s="25"/>
      <c r="N42" s="25"/>
      <c r="O42" s="25"/>
      <c r="P42" s="25"/>
      <c r="Q42" s="25"/>
      <c r="R42" s="25"/>
      <c r="S42" s="25"/>
      <c r="T42" s="25"/>
      <c r="U42" s="25"/>
      <c r="V42" s="25"/>
      <c r="W42" s="25"/>
      <c r="X42" s="25"/>
      <c r="Y42" s="25"/>
    </row>
    <row r="43" spans="1:25" s="23" customFormat="1" ht="15.5" x14ac:dyDescent="0.35">
      <c r="A43" s="35">
        <v>40</v>
      </c>
      <c r="B43" s="45" t="s">
        <v>93</v>
      </c>
      <c r="C43" s="39" t="s">
        <v>94</v>
      </c>
      <c r="D43" s="42" t="s">
        <v>15</v>
      </c>
      <c r="E43" s="42" t="s">
        <v>16</v>
      </c>
      <c r="F43" s="41">
        <v>10</v>
      </c>
      <c r="I43" s="26"/>
      <c r="J43" s="25"/>
      <c r="K43" s="25"/>
      <c r="L43" s="25"/>
      <c r="M43" s="25"/>
      <c r="N43" s="25"/>
      <c r="O43" s="25"/>
      <c r="P43" s="25"/>
      <c r="Q43" s="25"/>
      <c r="R43" s="25"/>
      <c r="S43" s="25"/>
      <c r="T43" s="25"/>
      <c r="U43" s="25"/>
      <c r="V43" s="25"/>
      <c r="W43" s="25"/>
      <c r="X43" s="25"/>
      <c r="Y43" s="25"/>
    </row>
    <row r="44" spans="1:25" s="23" customFormat="1" ht="31" x14ac:dyDescent="0.35">
      <c r="A44" s="35">
        <v>41</v>
      </c>
      <c r="B44" s="45" t="s">
        <v>95</v>
      </c>
      <c r="C44" s="39" t="s">
        <v>96</v>
      </c>
      <c r="D44" s="42" t="s">
        <v>15</v>
      </c>
      <c r="E44" s="42" t="s">
        <v>16</v>
      </c>
      <c r="F44" s="41">
        <v>3</v>
      </c>
      <c r="I44" s="26"/>
      <c r="J44" s="25"/>
      <c r="K44" s="25"/>
      <c r="L44" s="25"/>
      <c r="M44" s="25"/>
      <c r="N44" s="25"/>
      <c r="O44" s="25"/>
      <c r="P44" s="25"/>
      <c r="Q44" s="25"/>
      <c r="R44" s="25"/>
      <c r="S44" s="25"/>
      <c r="T44" s="25"/>
      <c r="U44" s="25"/>
      <c r="V44" s="25"/>
      <c r="W44" s="25"/>
      <c r="X44" s="25"/>
      <c r="Y44" s="25"/>
    </row>
    <row r="45" spans="1:25" s="23" customFormat="1" ht="93" x14ac:dyDescent="0.35">
      <c r="A45" s="35">
        <v>42</v>
      </c>
      <c r="B45" s="45" t="s">
        <v>97</v>
      </c>
      <c r="C45" s="39" t="s">
        <v>98</v>
      </c>
      <c r="D45" s="42" t="s">
        <v>15</v>
      </c>
      <c r="E45" s="42" t="s">
        <v>16</v>
      </c>
      <c r="F45" s="41">
        <v>4</v>
      </c>
      <c r="I45" s="26"/>
      <c r="J45" s="25"/>
      <c r="K45" s="25"/>
      <c r="L45" s="25"/>
      <c r="M45" s="25"/>
      <c r="N45" s="25"/>
      <c r="O45" s="25"/>
      <c r="P45" s="25"/>
      <c r="Q45" s="25"/>
      <c r="R45" s="25"/>
      <c r="S45" s="25"/>
      <c r="T45" s="25"/>
      <c r="U45" s="25"/>
      <c r="V45" s="25"/>
      <c r="W45" s="25"/>
      <c r="X45" s="25"/>
      <c r="Y45" s="25"/>
    </row>
    <row r="46" spans="1:25" s="23" customFormat="1" ht="31" x14ac:dyDescent="0.35">
      <c r="A46" s="35">
        <v>43</v>
      </c>
      <c r="B46" s="45" t="s">
        <v>99</v>
      </c>
      <c r="C46" s="39" t="s">
        <v>100</v>
      </c>
      <c r="D46" s="42" t="s">
        <v>15</v>
      </c>
      <c r="E46" s="42" t="s">
        <v>16</v>
      </c>
      <c r="F46" s="41">
        <v>3</v>
      </c>
      <c r="I46" s="26"/>
      <c r="J46" s="25"/>
      <c r="K46" s="25"/>
      <c r="L46" s="25"/>
      <c r="M46" s="25"/>
      <c r="N46" s="25"/>
      <c r="O46" s="25"/>
      <c r="P46" s="25"/>
      <c r="Q46" s="25"/>
      <c r="R46" s="25"/>
      <c r="S46" s="25"/>
      <c r="T46" s="25"/>
      <c r="U46" s="25"/>
      <c r="V46" s="25"/>
      <c r="W46" s="25"/>
      <c r="X46" s="25"/>
      <c r="Y46" s="25"/>
    </row>
    <row r="47" spans="1:25" s="23" customFormat="1" ht="31" x14ac:dyDescent="0.35">
      <c r="A47" s="35">
        <v>44</v>
      </c>
      <c r="B47" s="45" t="s">
        <v>101</v>
      </c>
      <c r="C47" s="39" t="s">
        <v>102</v>
      </c>
      <c r="D47" s="42" t="s">
        <v>15</v>
      </c>
      <c r="E47" s="42" t="s">
        <v>16</v>
      </c>
      <c r="F47" s="41">
        <v>12</v>
      </c>
      <c r="I47" s="26"/>
      <c r="J47" s="25"/>
      <c r="K47" s="25"/>
      <c r="L47" s="25"/>
      <c r="M47" s="25"/>
      <c r="N47" s="25"/>
      <c r="O47" s="25"/>
      <c r="P47" s="25"/>
      <c r="Q47" s="25"/>
      <c r="R47" s="25"/>
      <c r="S47" s="25"/>
      <c r="T47" s="25"/>
      <c r="U47" s="25"/>
      <c r="V47" s="25"/>
      <c r="W47" s="25"/>
      <c r="X47" s="25"/>
      <c r="Y47" s="25"/>
    </row>
    <row r="48" spans="1:25" s="23" customFormat="1" ht="62" x14ac:dyDescent="0.35">
      <c r="A48" s="35">
        <v>45</v>
      </c>
      <c r="B48" s="45" t="s">
        <v>103</v>
      </c>
      <c r="C48" s="39" t="s">
        <v>104</v>
      </c>
      <c r="D48" s="42" t="s">
        <v>15</v>
      </c>
      <c r="E48" s="42" t="s">
        <v>16</v>
      </c>
      <c r="F48" s="41">
        <v>7</v>
      </c>
      <c r="I48" s="26"/>
      <c r="J48" s="25"/>
      <c r="K48" s="25"/>
      <c r="L48" s="25"/>
      <c r="M48" s="25"/>
      <c r="N48" s="25"/>
      <c r="O48" s="25"/>
      <c r="P48" s="25"/>
      <c r="Q48" s="25"/>
      <c r="R48" s="25"/>
      <c r="S48" s="25"/>
      <c r="T48" s="25"/>
      <c r="U48" s="25"/>
      <c r="V48" s="25"/>
      <c r="W48" s="25"/>
      <c r="X48" s="25"/>
      <c r="Y48" s="25"/>
    </row>
    <row r="49" spans="1:25" s="23" customFormat="1" ht="77.5" x14ac:dyDescent="0.35">
      <c r="A49" s="35">
        <v>46</v>
      </c>
      <c r="B49" s="45" t="s">
        <v>105</v>
      </c>
      <c r="C49" s="39" t="s">
        <v>106</v>
      </c>
      <c r="D49" s="42" t="s">
        <v>15</v>
      </c>
      <c r="E49" s="42" t="s">
        <v>16</v>
      </c>
      <c r="F49" s="41">
        <v>10</v>
      </c>
      <c r="I49" s="26"/>
      <c r="J49" s="25"/>
      <c r="K49" s="25"/>
      <c r="L49" s="25"/>
      <c r="M49" s="25"/>
      <c r="N49" s="25"/>
      <c r="O49" s="25"/>
      <c r="P49" s="25"/>
      <c r="Q49" s="25"/>
      <c r="R49" s="25"/>
      <c r="S49" s="25"/>
      <c r="T49" s="25"/>
      <c r="U49" s="25"/>
      <c r="V49" s="25"/>
      <c r="W49" s="25"/>
      <c r="X49" s="25"/>
      <c r="Y49" s="25"/>
    </row>
    <row r="50" spans="1:25" s="23" customFormat="1" ht="124" x14ac:dyDescent="0.35">
      <c r="A50" s="35">
        <v>47</v>
      </c>
      <c r="B50" s="45" t="s">
        <v>107</v>
      </c>
      <c r="C50" s="39" t="s">
        <v>108</v>
      </c>
      <c r="D50" s="42" t="s">
        <v>15</v>
      </c>
      <c r="E50" s="42" t="s">
        <v>16</v>
      </c>
      <c r="F50" s="41">
        <v>5</v>
      </c>
      <c r="I50" s="26"/>
      <c r="J50" s="25"/>
      <c r="K50" s="25"/>
      <c r="L50" s="25"/>
      <c r="M50" s="25"/>
      <c r="N50" s="25"/>
      <c r="O50" s="25"/>
      <c r="P50" s="25"/>
      <c r="Q50" s="25"/>
      <c r="R50" s="25"/>
      <c r="S50" s="25"/>
      <c r="T50" s="25"/>
      <c r="U50" s="25"/>
      <c r="V50" s="25"/>
      <c r="W50" s="25"/>
      <c r="X50" s="25"/>
      <c r="Y50" s="25"/>
    </row>
    <row r="51" spans="1:25" s="23" customFormat="1" ht="46.5" x14ac:dyDescent="0.35">
      <c r="A51" s="35">
        <v>48</v>
      </c>
      <c r="B51" s="45" t="s">
        <v>109</v>
      </c>
      <c r="C51" s="39" t="s">
        <v>110</v>
      </c>
      <c r="D51" s="42" t="s">
        <v>15</v>
      </c>
      <c r="E51" s="42" t="s">
        <v>16</v>
      </c>
      <c r="F51" s="41">
        <v>4</v>
      </c>
      <c r="I51" s="26"/>
      <c r="J51" s="25"/>
      <c r="K51" s="25"/>
      <c r="L51" s="25"/>
      <c r="M51" s="25"/>
      <c r="N51" s="25"/>
      <c r="O51" s="25"/>
      <c r="P51" s="25"/>
      <c r="Q51" s="25"/>
      <c r="R51" s="25"/>
      <c r="S51" s="25"/>
      <c r="T51" s="25"/>
      <c r="U51" s="25"/>
      <c r="V51" s="25"/>
      <c r="W51" s="25"/>
      <c r="X51" s="25"/>
      <c r="Y51" s="25"/>
    </row>
    <row r="52" spans="1:25" s="23" customFormat="1" ht="62" x14ac:dyDescent="0.35">
      <c r="A52" s="35">
        <v>49</v>
      </c>
      <c r="B52" s="45" t="s">
        <v>111</v>
      </c>
      <c r="C52" s="39" t="s">
        <v>112</v>
      </c>
      <c r="D52" s="42" t="s">
        <v>15</v>
      </c>
      <c r="E52" s="42" t="s">
        <v>16</v>
      </c>
      <c r="F52" s="41">
        <v>6</v>
      </c>
      <c r="I52" s="26"/>
      <c r="J52" s="25"/>
      <c r="K52" s="25"/>
      <c r="L52" s="25"/>
      <c r="M52" s="25"/>
      <c r="N52" s="25"/>
      <c r="O52" s="25"/>
      <c r="P52" s="25"/>
      <c r="Q52" s="25"/>
      <c r="R52" s="25"/>
      <c r="S52" s="25"/>
      <c r="T52" s="25"/>
      <c r="U52" s="25"/>
      <c r="V52" s="25"/>
      <c r="W52" s="25"/>
      <c r="X52" s="25"/>
      <c r="Y52" s="25"/>
    </row>
    <row r="53" spans="1:25" s="23" customFormat="1" ht="46.5" x14ac:dyDescent="0.35">
      <c r="A53" s="35">
        <v>50</v>
      </c>
      <c r="B53" s="45" t="s">
        <v>113</v>
      </c>
      <c r="C53" s="39" t="s">
        <v>114</v>
      </c>
      <c r="D53" s="42" t="s">
        <v>15</v>
      </c>
      <c r="E53" s="42" t="s">
        <v>16</v>
      </c>
      <c r="F53" s="41">
        <v>7</v>
      </c>
      <c r="I53" s="26"/>
      <c r="J53" s="25"/>
      <c r="K53" s="25"/>
      <c r="L53" s="25"/>
      <c r="M53" s="25"/>
      <c r="N53" s="25"/>
      <c r="O53" s="25"/>
      <c r="P53" s="25"/>
      <c r="Q53" s="25"/>
      <c r="R53" s="25"/>
      <c r="S53" s="25"/>
      <c r="T53" s="25"/>
      <c r="U53" s="25"/>
      <c r="V53" s="25"/>
      <c r="W53" s="25"/>
      <c r="X53" s="25"/>
      <c r="Y53" s="25"/>
    </row>
    <row r="54" spans="1:25" s="23" customFormat="1" ht="62" x14ac:dyDescent="0.35">
      <c r="A54" s="35">
        <v>51</v>
      </c>
      <c r="B54" s="45" t="s">
        <v>115</v>
      </c>
      <c r="C54" s="39" t="s">
        <v>116</v>
      </c>
      <c r="D54" s="42" t="s">
        <v>15</v>
      </c>
      <c r="E54" s="42" t="s">
        <v>16</v>
      </c>
      <c r="F54" s="41">
        <v>6</v>
      </c>
      <c r="I54" s="26"/>
      <c r="J54" s="25"/>
      <c r="K54" s="25"/>
      <c r="L54" s="25"/>
      <c r="M54" s="25"/>
      <c r="N54" s="25"/>
      <c r="O54" s="25"/>
      <c r="P54" s="25"/>
      <c r="Q54" s="25"/>
      <c r="R54" s="25"/>
      <c r="S54" s="25"/>
      <c r="T54" s="25"/>
      <c r="U54" s="25"/>
      <c r="V54" s="25"/>
      <c r="W54" s="25"/>
      <c r="X54" s="25"/>
      <c r="Y54" s="25"/>
    </row>
    <row r="55" spans="1:25" s="23" customFormat="1" ht="15.5" x14ac:dyDescent="0.35">
      <c r="A55" s="35">
        <v>52</v>
      </c>
      <c r="B55" s="45" t="s">
        <v>117</v>
      </c>
      <c r="C55" s="39" t="s">
        <v>118</v>
      </c>
      <c r="D55" s="42" t="s">
        <v>15</v>
      </c>
      <c r="E55" s="42" t="s">
        <v>16</v>
      </c>
      <c r="F55" s="41">
        <v>2</v>
      </c>
      <c r="I55" s="26"/>
      <c r="J55" s="25"/>
      <c r="K55" s="25"/>
      <c r="L55" s="25"/>
      <c r="M55" s="25"/>
      <c r="N55" s="25"/>
      <c r="O55" s="25"/>
      <c r="P55" s="25"/>
      <c r="Q55" s="25"/>
      <c r="R55" s="25"/>
      <c r="S55" s="25"/>
      <c r="T55" s="25"/>
      <c r="U55" s="25"/>
      <c r="V55" s="25"/>
      <c r="W55" s="25"/>
      <c r="X55" s="25"/>
      <c r="Y55" s="25"/>
    </row>
    <row r="56" spans="1:25" s="23" customFormat="1" ht="15.5" x14ac:dyDescent="0.35">
      <c r="A56" s="35">
        <v>53</v>
      </c>
      <c r="B56" s="45" t="s">
        <v>119</v>
      </c>
      <c r="C56" s="39" t="s">
        <v>120</v>
      </c>
      <c r="D56" s="42" t="s">
        <v>15</v>
      </c>
      <c r="E56" s="42" t="s">
        <v>16</v>
      </c>
      <c r="F56" s="41">
        <v>2</v>
      </c>
      <c r="I56" s="26"/>
      <c r="J56" s="25"/>
      <c r="K56" s="25"/>
      <c r="L56" s="25"/>
      <c r="M56" s="25"/>
      <c r="N56" s="25"/>
      <c r="O56" s="25"/>
      <c r="P56" s="25"/>
      <c r="Q56" s="25"/>
      <c r="R56" s="25"/>
      <c r="S56" s="25"/>
      <c r="T56" s="25"/>
      <c r="U56" s="25"/>
      <c r="V56" s="25"/>
      <c r="W56" s="25"/>
      <c r="X56" s="25"/>
      <c r="Y56" s="25"/>
    </row>
    <row r="57" spans="1:25" s="23" customFormat="1" ht="31" x14ac:dyDescent="0.35">
      <c r="A57" s="35">
        <v>54</v>
      </c>
      <c r="B57" s="45" t="s">
        <v>121</v>
      </c>
      <c r="C57" s="40" t="s">
        <v>122</v>
      </c>
      <c r="D57" s="42" t="s">
        <v>15</v>
      </c>
      <c r="E57" s="42" t="s">
        <v>16</v>
      </c>
      <c r="F57" s="41">
        <v>10</v>
      </c>
      <c r="I57" s="26"/>
      <c r="J57" s="25"/>
      <c r="K57" s="25"/>
      <c r="L57" s="25"/>
      <c r="M57" s="25"/>
      <c r="N57" s="25"/>
      <c r="O57" s="25"/>
      <c r="P57" s="25"/>
      <c r="Q57" s="25"/>
      <c r="R57" s="25"/>
      <c r="S57" s="25"/>
      <c r="T57" s="25"/>
      <c r="U57" s="25"/>
      <c r="V57" s="25"/>
      <c r="W57" s="25"/>
      <c r="X57" s="25"/>
      <c r="Y57" s="25"/>
    </row>
    <row r="58" spans="1:25" s="23" customFormat="1" ht="15.5" x14ac:dyDescent="0.35">
      <c r="A58" s="35">
        <v>55</v>
      </c>
      <c r="B58" s="45" t="s">
        <v>123</v>
      </c>
      <c r="C58" s="39" t="s">
        <v>124</v>
      </c>
      <c r="D58" s="42" t="s">
        <v>15</v>
      </c>
      <c r="E58" s="42" t="s">
        <v>16</v>
      </c>
      <c r="F58" s="41">
        <v>15</v>
      </c>
      <c r="I58" s="26"/>
      <c r="J58" s="25"/>
      <c r="K58" s="25"/>
      <c r="L58" s="25"/>
      <c r="M58" s="25"/>
      <c r="N58" s="25"/>
      <c r="O58" s="25"/>
      <c r="P58" s="25"/>
      <c r="Q58" s="25"/>
      <c r="R58" s="25"/>
      <c r="S58" s="25"/>
      <c r="T58" s="25"/>
      <c r="U58" s="25"/>
      <c r="V58" s="25"/>
      <c r="W58" s="25"/>
      <c r="X58" s="25"/>
      <c r="Y58" s="25"/>
    </row>
    <row r="59" spans="1:25" s="23" customFormat="1" ht="45" customHeight="1" x14ac:dyDescent="0.35">
      <c r="A59" s="52">
        <v>56</v>
      </c>
      <c r="B59" s="45" t="s">
        <v>125</v>
      </c>
      <c r="C59" s="39" t="s">
        <v>126</v>
      </c>
      <c r="D59" s="53" t="s">
        <v>15</v>
      </c>
      <c r="E59" s="53" t="s">
        <v>16</v>
      </c>
      <c r="F59" s="41">
        <v>5</v>
      </c>
      <c r="I59" s="54"/>
      <c r="J59" s="25"/>
      <c r="K59" s="25"/>
      <c r="L59" s="25"/>
      <c r="M59" s="25"/>
      <c r="N59" s="25"/>
      <c r="O59" s="25"/>
      <c r="P59" s="25"/>
      <c r="Q59" s="25"/>
      <c r="R59" s="25"/>
      <c r="S59" s="25"/>
      <c r="T59" s="25"/>
      <c r="U59" s="25"/>
      <c r="V59" s="25"/>
      <c r="W59" s="25"/>
      <c r="X59" s="25"/>
      <c r="Y59" s="25"/>
    </row>
    <row r="60" spans="1:25" s="23" customFormat="1" ht="27.75" customHeight="1" x14ac:dyDescent="0.35"/>
    <row r="61" spans="1:25" x14ac:dyDescent="0.3">
      <c r="A61" s="124" t="s">
        <v>154</v>
      </c>
      <c r="B61" s="125"/>
      <c r="C61" s="125"/>
      <c r="D61" s="125"/>
      <c r="E61" s="125"/>
      <c r="F61" s="125"/>
      <c r="G61" s="125"/>
      <c r="H61" s="17" t="s">
        <v>155</v>
      </c>
      <c r="I61" s="27">
        <f>SUM(I4:I58)</f>
        <v>0</v>
      </c>
    </row>
    <row r="62" spans="1:25" ht="26" x14ac:dyDescent="0.3">
      <c r="A62" s="124"/>
      <c r="B62" s="125"/>
      <c r="C62" s="125"/>
      <c r="D62" s="125"/>
      <c r="E62" s="125"/>
      <c r="F62" s="125"/>
      <c r="G62" s="125"/>
      <c r="H62" s="18" t="s">
        <v>156</v>
      </c>
      <c r="I62" s="28"/>
    </row>
    <row r="63" spans="1:25" ht="13.5" thickBot="1" x14ac:dyDescent="0.35">
      <c r="A63" s="124"/>
      <c r="B63" s="125"/>
      <c r="C63" s="125"/>
      <c r="D63" s="125"/>
      <c r="E63" s="125"/>
      <c r="F63" s="125"/>
      <c r="G63" s="125"/>
      <c r="H63" s="19" t="s">
        <v>152</v>
      </c>
      <c r="I63" s="29">
        <f>I61+I62</f>
        <v>0</v>
      </c>
    </row>
    <row r="64" spans="1:25" x14ac:dyDescent="0.3">
      <c r="A64" s="121" t="s">
        <v>2</v>
      </c>
      <c r="B64" s="122"/>
      <c r="C64" s="122"/>
      <c r="D64" s="122"/>
      <c r="E64" s="122"/>
      <c r="F64" s="122"/>
      <c r="G64" s="121" t="s">
        <v>3</v>
      </c>
      <c r="H64" s="122"/>
      <c r="I64" s="126"/>
    </row>
    <row r="65" spans="1:9" ht="32.15" customHeight="1" x14ac:dyDescent="0.3">
      <c r="A65" s="112" t="s">
        <v>133</v>
      </c>
      <c r="B65" s="113"/>
      <c r="C65" s="114" t="str">
        <f>+'Annex A.1 Bid Form (Technical) '!C63</f>
        <v xml:space="preserve">Port -sudan &amp; Khartoum -DRC -Sudan -office </v>
      </c>
      <c r="D65" s="115"/>
      <c r="E65" s="115"/>
      <c r="F65" s="115"/>
      <c r="G65" s="20" t="s">
        <v>135</v>
      </c>
      <c r="H65" s="111"/>
      <c r="I65" s="111"/>
    </row>
    <row r="66" spans="1:9" ht="26.25" customHeight="1" x14ac:dyDescent="0.3">
      <c r="A66" s="112" t="s">
        <v>136</v>
      </c>
      <c r="B66" s="113"/>
      <c r="C66" s="114" t="str">
        <f>+'Annex A.1 Bid Form (Technical) '!C64</f>
        <v>1 Year after closing of ITB</v>
      </c>
      <c r="D66" s="115"/>
      <c r="E66" s="115"/>
      <c r="F66" s="115"/>
      <c r="G66" s="20" t="s">
        <v>138</v>
      </c>
      <c r="H66" s="111"/>
      <c r="I66" s="111"/>
    </row>
    <row r="67" spans="1:9" ht="13.5" thickBot="1" x14ac:dyDescent="0.35">
      <c r="A67" s="96" t="s">
        <v>157</v>
      </c>
      <c r="B67" s="97"/>
      <c r="C67" s="98" t="s">
        <v>158</v>
      </c>
      <c r="D67" s="99"/>
      <c r="E67" s="99"/>
      <c r="F67" s="100"/>
      <c r="G67" s="20" t="s">
        <v>159</v>
      </c>
      <c r="H67" s="101"/>
      <c r="I67" s="101"/>
    </row>
    <row r="68" spans="1:9" ht="25" customHeight="1" x14ac:dyDescent="0.3">
      <c r="A68" s="102" t="str">
        <f>+'Annex A.1 Bid Form (Technical) '!A65</f>
        <v xml:space="preserve">Additional comments to bidders:
</v>
      </c>
      <c r="B68" s="103"/>
      <c r="C68" s="103"/>
      <c r="D68" s="103"/>
      <c r="E68" s="103"/>
      <c r="F68" s="104"/>
      <c r="G68" s="20" t="s">
        <v>140</v>
      </c>
      <c r="H68" s="111"/>
      <c r="I68" s="111"/>
    </row>
    <row r="69" spans="1:9" ht="39" customHeight="1" x14ac:dyDescent="0.3">
      <c r="A69" s="105"/>
      <c r="B69" s="106"/>
      <c r="C69" s="106"/>
      <c r="D69" s="106"/>
      <c r="E69" s="106"/>
      <c r="F69" s="107"/>
      <c r="G69" s="20" t="s">
        <v>146</v>
      </c>
      <c r="H69" s="111"/>
      <c r="I69" s="111"/>
    </row>
    <row r="70" spans="1:9" ht="22.5" customHeight="1" x14ac:dyDescent="0.3">
      <c r="A70" s="105"/>
      <c r="B70" s="106"/>
      <c r="C70" s="106"/>
      <c r="D70" s="106"/>
      <c r="E70" s="106"/>
      <c r="F70" s="107"/>
      <c r="G70" s="20" t="s">
        <v>147</v>
      </c>
      <c r="H70" s="111"/>
      <c r="I70" s="111"/>
    </row>
    <row r="71" spans="1:9" ht="18.649999999999999" customHeight="1" x14ac:dyDescent="0.3">
      <c r="A71" s="105"/>
      <c r="B71" s="106"/>
      <c r="C71" s="106"/>
      <c r="D71" s="106"/>
      <c r="E71" s="106"/>
      <c r="F71" s="107"/>
      <c r="G71" s="20" t="s">
        <v>160</v>
      </c>
      <c r="H71" s="111"/>
      <c r="I71" s="111"/>
    </row>
    <row r="72" spans="1:9" ht="46" customHeight="1" x14ac:dyDescent="0.3">
      <c r="A72" s="105"/>
      <c r="B72" s="106"/>
      <c r="C72" s="106"/>
      <c r="D72" s="106"/>
      <c r="E72" s="106"/>
      <c r="F72" s="107"/>
      <c r="G72" s="20" t="s">
        <v>148</v>
      </c>
      <c r="H72" s="111"/>
      <c r="I72" s="111"/>
    </row>
    <row r="73" spans="1:9" ht="68.5" customHeight="1" thickBot="1" x14ac:dyDescent="0.35">
      <c r="A73" s="108"/>
      <c r="B73" s="109"/>
      <c r="C73" s="109"/>
      <c r="D73" s="109"/>
      <c r="E73" s="109"/>
      <c r="F73" s="110"/>
      <c r="G73" s="31" t="s">
        <v>149</v>
      </c>
      <c r="H73" s="111"/>
      <c r="I73" s="111"/>
    </row>
  </sheetData>
  <protectedRanges>
    <protectedRange sqref="B5:B17" name="Område1_4"/>
    <protectedRange sqref="B4" name="Område1_1_3"/>
    <protectedRange sqref="B18:B40" name="Område1_4_1"/>
    <protectedRange sqref="B41:B59" name="Område1_4_2"/>
    <protectedRange sqref="C4:C40" name="Område1_1_3_1"/>
    <protectedRange sqref="C41:C59" name="Område1_1_3_2"/>
    <protectedRange sqref="F6:F57" name="Område1_4_3"/>
  </protectedRanges>
  <mergeCells count="22">
    <mergeCell ref="C1:H1"/>
    <mergeCell ref="A2:F2"/>
    <mergeCell ref="G2:I2"/>
    <mergeCell ref="A61:G63"/>
    <mergeCell ref="A64:F64"/>
    <mergeCell ref="G64:I64"/>
    <mergeCell ref="A65:B65"/>
    <mergeCell ref="C65:F65"/>
    <mergeCell ref="H65:I65"/>
    <mergeCell ref="A66:B66"/>
    <mergeCell ref="C66:F66"/>
    <mergeCell ref="H66:I66"/>
    <mergeCell ref="A67:B67"/>
    <mergeCell ref="C67:F67"/>
    <mergeCell ref="H67:I67"/>
    <mergeCell ref="A68:F73"/>
    <mergeCell ref="H68:I68"/>
    <mergeCell ref="H69:I69"/>
    <mergeCell ref="H70:I70"/>
    <mergeCell ref="H71:I71"/>
    <mergeCell ref="H72:I72"/>
    <mergeCell ref="H73:I73"/>
  </mergeCells>
  <printOptions horizontalCentered="1"/>
  <pageMargins left="0.70866141732283472" right="0.70866141732283472" top="0.74803149606299213" bottom="0.74803149606299213" header="0.31496062992125984" footer="0.31496062992125984"/>
  <pageSetup paperSize="9" scale="65" fitToHeight="0" orientation="landscape" r:id="rId1"/>
  <headerFooter>
    <oddHeader>&amp;C&amp;18Annex A.2 - DRC FINANCIAL BID FORM FOR GOODS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c47d898a-b1aa-422b-a45f-dcebcc6ede25">
      <Terms xmlns="http://schemas.microsoft.com/office/infopath/2007/PartnerControls"/>
    </lcf76f155ced4ddcb4097134ff3c332f>
    <Derogation xmlns="c47d898a-b1aa-422b-a45f-dcebcc6ede25">false</Derogation>
    <PADescription xmlns="c47d898a-b1aa-422b-a45f-dcebcc6ede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DD26B789EA2A4097A3E12CA5488545" ma:contentTypeVersion="13" ma:contentTypeDescription="Create a new document." ma:contentTypeScope="" ma:versionID="6cc21f5b4d8d0332d2895e1eb4cecb41">
  <xsd:schema xmlns:xsd="http://www.w3.org/2001/XMLSchema" xmlns:xs="http://www.w3.org/2001/XMLSchema" xmlns:p="http://schemas.microsoft.com/office/2006/metadata/properties" xmlns:ns2="c47d898a-b1aa-422b-a45f-dcebcc6ede25" xmlns:ns3="df39d53a-21ec-4f19-b819-c17052708e15" targetNamespace="http://schemas.microsoft.com/office/2006/metadata/properties" ma:root="true" ma:fieldsID="8d49b8166b80dcba06693a9b05880ade" ns2:_="" ns3:_="">
    <xsd:import namespace="c47d898a-b1aa-422b-a45f-dcebcc6ede25"/>
    <xsd:import namespace="df39d53a-21ec-4f19-b819-c17052708e15"/>
    <xsd:element name="properties">
      <xsd:complexType>
        <xsd:sequence>
          <xsd:element name="documentManagement">
            <xsd:complexType>
              <xsd:all>
                <xsd:element ref="ns2:PADescription" minOccurs="0"/>
                <xsd:element ref="ns2:MediaServiceMetadata" minOccurs="0"/>
                <xsd:element ref="ns2:MediaServiceFastMetadata" minOccurs="0"/>
                <xsd:element ref="ns2:Derogation"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d898a-b1aa-422b-a45f-dcebcc6ede25" elementFormDefault="qualified">
    <xsd:import namespace="http://schemas.microsoft.com/office/2006/documentManagement/types"/>
    <xsd:import namespace="http://schemas.microsoft.com/office/infopath/2007/PartnerControls"/>
    <xsd:element name="PADescription" ma:index="8" nillable="true" ma:displayName="PA Description"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Derogation" ma:index="11" nillable="true" ma:displayName="Derogation" ma:default="0" ma:format="Dropdown" ma:internalName="Derogation">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2.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df39d53a-21ec-4f19-b819-c17052708e15"/>
    <ds:schemaRef ds:uri="c47d898a-b1aa-422b-a45f-dcebcc6ede25"/>
  </ds:schemaRefs>
</ds:datastoreItem>
</file>

<file path=customXml/itemProps3.xml><?xml version="1.0" encoding="utf-8"?>
<ds:datastoreItem xmlns:ds="http://schemas.openxmlformats.org/officeDocument/2006/customXml" ds:itemID="{A0C16DCA-760D-4D5A-830C-A080D94A5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7d898a-b1aa-422b-a45f-dcebcc6ede25"/>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A.1 Bid Form (Technical)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2026-07-11T10:21:32Z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0x010100FBDD26B789EA2A4097A3E12CA5488545</vt:lpwstr>
  </property>
  <property fmtid="{D5CDD505-2E9C-101B-9397-08002B2CF9AE}" pid="3" name="MediaServiceImageTags">
    <vt:lpwstr/>
  </property>
  <property fmtid="{D5CDD505-2E9C-101B-9397-08002B2CF9AE}" pid="4" name="DerogationApplication">
    <vt:bool>true</vt:bool>
  </property>
  <property fmtid="{D5CDD505-2E9C-101B-9397-08002B2CF9AE}" pid="5" name="CaseOfficer">
    <vt:lpwstr/>
  </property>
</Properties>
</file>